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AEF~1\AppData\Local\Temp\"/>
    </mc:Choice>
  </mc:AlternateContent>
  <bookViews>
    <workbookView xWindow="0" yWindow="2445" windowWidth="14865" windowHeight="8070"/>
  </bookViews>
  <sheets>
    <sheet name="Tabelle1" sheetId="1" r:id="rId1"/>
  </sheets>
  <calcPr calcId="0"/>
</workbook>
</file>

<file path=xl/calcChain.xml><?xml version="1.0" encoding="utf-8"?>
<calcChain xmlns="http://schemas.openxmlformats.org/spreadsheetml/2006/main">
  <c r="C18" i="1" l="1"/>
  <c r="C26" i="1"/>
  <c r="D26" i="1"/>
  <c r="F26" i="1"/>
  <c r="H26" i="1"/>
  <c r="J26" i="1"/>
  <c r="D27" i="1"/>
  <c r="D28" i="1"/>
  <c r="D29" i="1"/>
  <c r="D30" i="1"/>
  <c r="F30" i="1"/>
  <c r="H30" i="1"/>
  <c r="J30" i="1"/>
  <c r="D31" i="1"/>
  <c r="D32" i="1"/>
  <c r="D33" i="1"/>
  <c r="D34" i="1"/>
  <c r="F34" i="1"/>
  <c r="H34" i="1"/>
  <c r="D35" i="1"/>
  <c r="D36" i="1"/>
  <c r="F38" i="1"/>
  <c r="J39" i="1"/>
  <c r="C41" i="1"/>
  <c r="D41" i="1"/>
  <c r="V42" i="1"/>
</calcChain>
</file>

<file path=xl/sharedStrings.xml><?xml version="1.0" encoding="utf-8"?>
<sst xmlns="http://schemas.openxmlformats.org/spreadsheetml/2006/main" count="83" uniqueCount="76">
  <si>
    <t xml:space="preserve"> Dienststelle:</t>
  </si>
  <si>
    <t xml:space="preserve"> Datum</t>
  </si>
  <si>
    <t xml:space="preserve"> durchgeführt von</t>
  </si>
  <si>
    <t xml:space="preserve"> Rohrinnendurchmesser</t>
  </si>
  <si>
    <t xml:space="preserve"> Sohltiefe (Soll)</t>
  </si>
  <si>
    <t>cm u. MP</t>
  </si>
  <si>
    <t xml:space="preserve"> Abstand MP - Gel.</t>
  </si>
  <si>
    <t>cm</t>
  </si>
  <si>
    <t xml:space="preserve"> tatsächliche Füllmenge</t>
  </si>
  <si>
    <t xml:space="preserve"> Sohltiefe (Ist)</t>
  </si>
  <si>
    <t xml:space="preserve"> ( + über; - unter Gelände)</t>
  </si>
  <si>
    <t xml:space="preserve"> Differenz</t>
  </si>
  <si>
    <t xml:space="preserve"> Ruhe-Wsp</t>
  </si>
  <si>
    <t>Zeit t</t>
  </si>
  <si>
    <t>Abstich</t>
  </si>
  <si>
    <t>Ruhe-Wsp</t>
  </si>
  <si>
    <t>- Abstich</t>
  </si>
  <si>
    <t>-</t>
  </si>
  <si>
    <t>=</t>
  </si>
  <si>
    <t>(Abstich nach</t>
  </si>
  <si>
    <t>Ruhe-Wsp.)</t>
  </si>
  <si>
    <t xml:space="preserve">  T    =</t>
  </si>
  <si>
    <t xml:space="preserve">  E    =</t>
  </si>
  <si>
    <t>funktionstüchtig</t>
  </si>
  <si>
    <t>Datum</t>
  </si>
  <si>
    <r>
      <t xml:space="preserve">  h</t>
    </r>
    <r>
      <rPr>
        <vertAlign val="subscript"/>
        <sz val="10"/>
        <rFont val="Syntax"/>
        <family val="2"/>
      </rPr>
      <t>1</t>
    </r>
    <r>
      <rPr>
        <sz val="10"/>
        <rFont val="Syntax"/>
        <family val="2"/>
      </rPr>
      <t xml:space="preserve">  =</t>
    </r>
  </si>
  <si>
    <r>
      <t xml:space="preserve">  h</t>
    </r>
    <r>
      <rPr>
        <vertAlign val="subscript"/>
        <sz val="10"/>
        <rFont val="Syntax"/>
        <family val="2"/>
      </rPr>
      <t>2</t>
    </r>
    <r>
      <rPr>
        <sz val="10"/>
        <rFont val="Syntax"/>
        <family val="2"/>
      </rPr>
      <t xml:space="preserve">  =</t>
    </r>
  </si>
  <si>
    <r>
      <t>[2 * (h</t>
    </r>
    <r>
      <rPr>
        <vertAlign val="subscript"/>
        <sz val="10"/>
        <rFont val="Syntax"/>
        <family val="2"/>
      </rPr>
      <t>1</t>
    </r>
    <r>
      <rPr>
        <sz val="10"/>
        <rFont val="Syntax"/>
        <family val="2"/>
      </rPr>
      <t xml:space="preserve"> - h</t>
    </r>
    <r>
      <rPr>
        <vertAlign val="subscript"/>
        <sz val="10"/>
        <rFont val="Syntax"/>
        <family val="2"/>
      </rPr>
      <t>2</t>
    </r>
    <r>
      <rPr>
        <sz val="10"/>
        <rFont val="Syntax"/>
        <family val="2"/>
      </rPr>
      <t>)] / [T * (h</t>
    </r>
    <r>
      <rPr>
        <vertAlign val="subscript"/>
        <sz val="10"/>
        <rFont val="Syntax"/>
        <family val="2"/>
      </rPr>
      <t>1</t>
    </r>
    <r>
      <rPr>
        <sz val="10"/>
        <rFont val="Syntax"/>
        <family val="2"/>
      </rPr>
      <t xml:space="preserve"> + h</t>
    </r>
    <r>
      <rPr>
        <vertAlign val="subscript"/>
        <sz val="10"/>
        <rFont val="Syntax"/>
        <family val="2"/>
      </rPr>
      <t>2</t>
    </r>
    <r>
      <rPr>
        <sz val="10"/>
        <rFont val="Syntax"/>
        <family val="2"/>
      </rPr>
      <t>)]</t>
    </r>
  </si>
  <si>
    <t xml:space="preserve">  cm</t>
  </si>
  <si>
    <t xml:space="preserve"> cm</t>
  </si>
  <si>
    <t xml:space="preserve"> (Soll-Ist)</t>
  </si>
  <si>
    <t>Objektart</t>
  </si>
  <si>
    <t>TK 25</t>
  </si>
  <si>
    <t xml:space="preserve"> Kennzahl in INFO-Was            </t>
  </si>
  <si>
    <t xml:space="preserve"> mm</t>
  </si>
  <si>
    <t xml:space="preserve"> [s]</t>
  </si>
  <si>
    <t>Berechnung E</t>
  </si>
  <si>
    <t xml:space="preserve"> Messstellennummer im LGD-quant</t>
  </si>
  <si>
    <t xml:space="preserve"> (Erläuterungen zum Auffülltest siehe Seite 2)</t>
  </si>
  <si>
    <t>Die gelben Felder</t>
  </si>
  <si>
    <t>(Abstich von</t>
  </si>
  <si>
    <t>(Abstich am Ende</t>
  </si>
  <si>
    <t>der Messung)</t>
  </si>
  <si>
    <t>der Auffüllung)</t>
  </si>
  <si>
    <t>Ergebnis :</t>
  </si>
  <si>
    <t>Unterschrift</t>
  </si>
  <si>
    <t xml:space="preserve"> Messstellenname</t>
  </si>
  <si>
    <t xml:space="preserve">           50</t>
  </si>
  <si>
    <t xml:space="preserve">          1,0</t>
  </si>
  <si>
    <t xml:space="preserve"> 75       100</t>
  </si>
  <si>
    <t xml:space="preserve"> 2,5       4,0</t>
  </si>
  <si>
    <t xml:space="preserve"> 125       150</t>
  </si>
  <si>
    <t xml:space="preserve">  6,0        9,0</t>
  </si>
  <si>
    <t>Funktionsprüfung
durch Auffülltest</t>
  </si>
  <si>
    <r>
      <t xml:space="preserve">Messstellennummer 
</t>
    </r>
    <r>
      <rPr>
        <sz val="10"/>
        <rFont val="Syntax Bold"/>
        <family val="2"/>
      </rPr>
      <t>im Landesgrundwasserdienst-quantitativ</t>
    </r>
  </si>
  <si>
    <t>Lfd. Nr.</t>
  </si>
  <si>
    <t xml:space="preserve">   bitte nicht ausfüllen. Sie sind mit einer Formel hinterlegt.</t>
  </si>
  <si>
    <r>
      <t xml:space="preserve">   T </t>
    </r>
    <r>
      <rPr>
        <vertAlign val="subscript"/>
        <sz val="8"/>
        <rFont val="Syntax"/>
        <family val="2"/>
      </rPr>
      <t xml:space="preserve"> </t>
    </r>
    <r>
      <rPr>
        <sz val="8"/>
        <rFont val="Syntax"/>
        <family val="2"/>
      </rPr>
      <t xml:space="preserve">  =   Zeit von Beginn bis Ende Messung (min)</t>
    </r>
  </si>
  <si>
    <t>m u. MP</t>
  </si>
  <si>
    <t>[m u. MP]</t>
  </si>
  <si>
    <t>T in [s]</t>
  </si>
  <si>
    <t>Abstich [cm]</t>
  </si>
  <si>
    <r>
      <t xml:space="preserve">   h</t>
    </r>
    <r>
      <rPr>
        <vertAlign val="subscript"/>
        <sz val="8"/>
        <rFont val="Syntax"/>
        <family val="2"/>
      </rPr>
      <t>1</t>
    </r>
    <r>
      <rPr>
        <sz val="8"/>
        <rFont val="Syntax"/>
        <family val="2"/>
      </rPr>
      <t xml:space="preserve">  =   Höhe der Auffüllung zu Beginn der Messung (in cm)</t>
    </r>
  </si>
  <si>
    <r>
      <t xml:space="preserve">   h</t>
    </r>
    <r>
      <rPr>
        <vertAlign val="subscript"/>
        <sz val="8"/>
        <rFont val="Syntax"/>
        <family val="2"/>
      </rPr>
      <t>2</t>
    </r>
    <r>
      <rPr>
        <sz val="8"/>
        <rFont val="Syntax"/>
        <family val="2"/>
      </rPr>
      <t xml:space="preserve">  =   Höhe der Auffüllung am Ende der Messung (in cm)</t>
    </r>
  </si>
  <si>
    <t>Die grauen Felder</t>
  </si>
  <si>
    <t xml:space="preserve">   sind auszufüllen.</t>
  </si>
  <si>
    <t xml:space="preserve"> Liter </t>
  </si>
  <si>
    <t xml:space="preserve"> Füllmenge für 50 cm Füllhöhe    [ l ]</t>
  </si>
  <si>
    <t xml:space="preserve"> Rohrdurchmesser                    [mm]</t>
  </si>
  <si>
    <t xml:space="preserve"> min</t>
  </si>
  <si>
    <t xml:space="preserve">  Eingabe von Zeit des Endpunkts:</t>
  </si>
  <si>
    <t xml:space="preserve">* Der Abstich ist für t = 0 nicht messbar, weshalb die theoretische Aufhöhung berechnet wird. </t>
  </si>
  <si>
    <r>
      <t xml:space="preserve"> </t>
    </r>
    <r>
      <rPr>
        <u/>
        <sz val="10"/>
        <rFont val="Syntax"/>
        <family val="2"/>
      </rPr>
      <t>Bemerkungen:</t>
    </r>
  </si>
  <si>
    <t xml:space="preserve"> Hinweise: </t>
  </si>
  <si>
    <t>( ja    :  wenn E &gt;  0,0115 )</t>
  </si>
  <si>
    <t>( nein:  wenn E &lt;  0,0115 )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</si>
</sst>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>
    <font>
      <sz val="10"/>
      <name val="Arial"/>
    </font>
    <font>
      <sz val="9"/>
      <name val="Syntax"/>
      <family val="2"/>
    </font>
    <font>
      <sz val="8"/>
      <name val="Syntax"/>
      <family val="2"/>
    </font>
    <font>
      <sz val="10"/>
      <name val="Syntax"/>
      <family val="2"/>
    </font>
    <font>
      <b/>
      <sz val="10"/>
      <name val="Syntax"/>
      <family val="2"/>
    </font>
    <font>
      <vertAlign val="subscript"/>
      <sz val="8"/>
      <name val="Syntax"/>
      <family val="2"/>
    </font>
    <font>
      <vertAlign val="subscript"/>
      <sz val="10"/>
      <name val="Syntax"/>
      <family val="2"/>
    </font>
    <font>
      <vertAlign val="subscript"/>
      <sz val="8"/>
      <name val="Syntax Bold"/>
      <family val="2"/>
    </font>
    <font>
      <sz val="10"/>
      <name val="Syntax Bold"/>
      <family val="2"/>
    </font>
    <font>
      <b/>
      <sz val="14"/>
      <name val="Syntax Bold"/>
      <family val="2"/>
    </font>
    <font>
      <b/>
      <sz val="8"/>
      <name val="Syntax Bold"/>
      <family val="2"/>
    </font>
    <font>
      <b/>
      <sz val="10"/>
      <name val="Syntax Bold"/>
      <family val="2"/>
    </font>
    <font>
      <b/>
      <sz val="12"/>
      <name val="Syntax Bold"/>
      <family val="2"/>
    </font>
    <font>
      <sz val="12"/>
      <name val="Syntax Bold"/>
      <family val="2"/>
    </font>
    <font>
      <sz val="16"/>
      <name val="Syntax Bold"/>
      <family val="2"/>
    </font>
    <font>
      <sz val="6"/>
      <name val="Syntax Bold"/>
      <family val="2"/>
    </font>
    <font>
      <sz val="8"/>
      <color indexed="10"/>
      <name val="Syntax Bold"/>
      <family val="2"/>
    </font>
    <font>
      <sz val="12"/>
      <color indexed="10"/>
      <name val="Syntax Bold"/>
      <family val="2"/>
    </font>
    <font>
      <u/>
      <sz val="9"/>
      <name val="Syntax"/>
      <family val="2"/>
    </font>
    <font>
      <u/>
      <sz val="10"/>
      <name val="Syntax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9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medium">
        <color indexed="2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3" fillId="0" borderId="0" xfId="0" applyFont="1"/>
    <xf numFmtId="0" fontId="3" fillId="0" borderId="0" xfId="0" applyFont="1" applyFill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2" borderId="3" xfId="0" applyFont="1" applyFill="1" applyBorder="1"/>
    <xf numFmtId="0" fontId="2" fillId="2" borderId="0" xfId="0" applyFont="1" applyFill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Border="1"/>
    <xf numFmtId="0" fontId="4" fillId="3" borderId="2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quotePrefix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0" xfId="0" applyFont="1" applyFill="1" applyBorder="1"/>
    <xf numFmtId="0" fontId="2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horizontal="left"/>
    </xf>
    <xf numFmtId="0" fontId="4" fillId="4" borderId="0" xfId="0" applyFont="1" applyFill="1" applyBorder="1"/>
    <xf numFmtId="0" fontId="2" fillId="4" borderId="0" xfId="0" applyFont="1" applyFill="1" applyBorder="1"/>
    <xf numFmtId="0" fontId="2" fillId="4" borderId="0" xfId="0" applyFont="1" applyFill="1"/>
    <xf numFmtId="49" fontId="2" fillId="4" borderId="0" xfId="0" applyNumberFormat="1" applyFont="1" applyFill="1"/>
    <xf numFmtId="0" fontId="2" fillId="4" borderId="0" xfId="0" applyFont="1" applyFill="1" applyBorder="1" applyAlignment="1">
      <alignment horizontal="left"/>
    </xf>
    <xf numFmtId="49" fontId="2" fillId="4" borderId="0" xfId="0" applyNumberFormat="1" applyFont="1" applyFill="1" applyBorder="1"/>
    <xf numFmtId="164" fontId="2" fillId="4" borderId="0" xfId="0" applyNumberFormat="1" applyFont="1" applyFill="1" applyBorder="1" applyAlignment="1">
      <alignment horizontal="left"/>
    </xf>
    <xf numFmtId="0" fontId="3" fillId="4" borderId="3" xfId="0" applyFont="1" applyFill="1" applyBorder="1"/>
    <xf numFmtId="0" fontId="3" fillId="4" borderId="4" xfId="0" applyFont="1" applyFill="1" applyBorder="1"/>
    <xf numFmtId="0" fontId="3" fillId="4" borderId="5" xfId="0" applyFont="1" applyFill="1" applyBorder="1"/>
    <xf numFmtId="0" fontId="2" fillId="4" borderId="4" xfId="0" applyFont="1" applyFill="1" applyBorder="1"/>
    <xf numFmtId="0" fontId="3" fillId="4" borderId="6" xfId="0" applyFont="1" applyFill="1" applyBorder="1"/>
    <xf numFmtId="0" fontId="3" fillId="4" borderId="7" xfId="0" applyFont="1" applyFill="1" applyBorder="1"/>
    <xf numFmtId="0" fontId="2" fillId="4" borderId="0" xfId="0" quotePrefix="1" applyFont="1" applyFill="1" applyBorder="1" applyAlignment="1">
      <alignment horizontal="center"/>
    </xf>
    <xf numFmtId="0" fontId="2" fillId="4" borderId="6" xfId="0" applyFont="1" applyFill="1" applyBorder="1"/>
    <xf numFmtId="0" fontId="3" fillId="4" borderId="0" xfId="0" applyFont="1" applyFill="1"/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3" fillId="4" borderId="10" xfId="0" applyFont="1" applyFill="1" applyBorder="1"/>
    <xf numFmtId="0" fontId="3" fillId="4" borderId="6" xfId="0" applyFont="1" applyFill="1" applyBorder="1" applyAlignment="1">
      <alignment vertical="center"/>
    </xf>
    <xf numFmtId="0" fontId="3" fillId="4" borderId="11" xfId="0" applyFont="1" applyFill="1" applyBorder="1" applyAlignment="1">
      <alignment horizontal="center"/>
    </xf>
    <xf numFmtId="2" fontId="3" fillId="4" borderId="12" xfId="0" applyNumberFormat="1" applyFont="1" applyFill="1" applyBorder="1" applyAlignment="1">
      <alignment horizontal="center"/>
    </xf>
    <xf numFmtId="2" fontId="3" fillId="4" borderId="3" xfId="0" applyNumberFormat="1" applyFont="1" applyFill="1" applyBorder="1" applyAlignment="1">
      <alignment horizontal="center"/>
    </xf>
    <xf numFmtId="0" fontId="3" fillId="4" borderId="13" xfId="0" applyFont="1" applyFill="1" applyBorder="1"/>
    <xf numFmtId="0" fontId="3" fillId="4" borderId="14" xfId="0" applyFont="1" applyFill="1" applyBorder="1"/>
    <xf numFmtId="0" fontId="3" fillId="4" borderId="15" xfId="0" applyFont="1" applyFill="1" applyBorder="1"/>
    <xf numFmtId="0" fontId="3" fillId="4" borderId="16" xfId="0" applyFont="1" applyFill="1" applyBorder="1"/>
    <xf numFmtId="0" fontId="3" fillId="4" borderId="0" xfId="0" quotePrefix="1" applyFont="1" applyFill="1" applyAlignment="1">
      <alignment horizontal="center"/>
    </xf>
    <xf numFmtId="0" fontId="1" fillId="4" borderId="0" xfId="0" applyFont="1" applyFill="1" applyBorder="1" applyAlignment="1">
      <alignment horizontal="right"/>
    </xf>
    <xf numFmtId="0" fontId="3" fillId="4" borderId="0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1" fillId="4" borderId="3" xfId="0" applyFont="1" applyFill="1" applyBorder="1"/>
    <xf numFmtId="0" fontId="2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1" xfId="0" applyFont="1" applyFill="1" applyBorder="1"/>
    <xf numFmtId="0" fontId="8" fillId="4" borderId="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/>
    </xf>
    <xf numFmtId="0" fontId="3" fillId="4" borderId="1" xfId="0" applyFont="1" applyFill="1" applyBorder="1" applyAlignment="1">
      <alignment vertical="center"/>
    </xf>
    <xf numFmtId="0" fontId="13" fillId="4" borderId="0" xfId="0" applyFont="1" applyFill="1" applyBorder="1" applyAlignment="1">
      <alignment horizontal="center" vertical="top" textRotation="180"/>
    </xf>
    <xf numFmtId="0" fontId="3" fillId="4" borderId="10" xfId="0" applyFont="1" applyFill="1" applyBorder="1" applyAlignment="1">
      <alignment vertical="center"/>
    </xf>
    <xf numFmtId="0" fontId="1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vertical="center"/>
    </xf>
    <xf numFmtId="0" fontId="2" fillId="4" borderId="10" xfId="0" applyFont="1" applyFill="1" applyBorder="1" applyAlignment="1">
      <alignment horizontal="left"/>
    </xf>
    <xf numFmtId="164" fontId="2" fillId="4" borderId="10" xfId="0" applyNumberFormat="1" applyFont="1" applyFill="1" applyBorder="1" applyAlignment="1">
      <alignment horizontal="left"/>
    </xf>
    <xf numFmtId="0" fontId="3" fillId="4" borderId="2" xfId="0" applyFont="1" applyFill="1" applyBorder="1"/>
    <xf numFmtId="0" fontId="3" fillId="4" borderId="17" xfId="0" applyFont="1" applyFill="1" applyBorder="1"/>
    <xf numFmtId="0" fontId="3" fillId="4" borderId="16" xfId="0" applyFont="1" applyFill="1" applyBorder="1" applyAlignment="1">
      <alignment horizontal="center"/>
    </xf>
    <xf numFmtId="0" fontId="2" fillId="4" borderId="1" xfId="0" applyFont="1" applyFill="1" applyBorder="1"/>
    <xf numFmtId="0" fontId="3" fillId="4" borderId="11" xfId="0" applyFont="1" applyFill="1" applyBorder="1"/>
    <xf numFmtId="0" fontId="2" fillId="4" borderId="1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12" fillId="4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 vertical="center"/>
    </xf>
    <xf numFmtId="0" fontId="2" fillId="4" borderId="2" xfId="0" applyFont="1" applyFill="1" applyBorder="1"/>
    <xf numFmtId="0" fontId="2" fillId="4" borderId="3" xfId="0" applyFont="1" applyFill="1" applyBorder="1"/>
    <xf numFmtId="0" fontId="3" fillId="4" borderId="3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left"/>
    </xf>
    <xf numFmtId="0" fontId="3" fillId="4" borderId="18" xfId="0" applyFont="1" applyFill="1" applyBorder="1"/>
    <xf numFmtId="0" fontId="3" fillId="4" borderId="19" xfId="0" applyFont="1" applyFill="1" applyBorder="1"/>
    <xf numFmtId="0" fontId="3" fillId="4" borderId="20" xfId="0" applyFont="1" applyFill="1" applyBorder="1"/>
    <xf numFmtId="0" fontId="2" fillId="4" borderId="1" xfId="0" applyFont="1" applyFill="1" applyBorder="1" applyAlignment="1">
      <alignment vertical="top"/>
    </xf>
    <xf numFmtId="0" fontId="2" fillId="4" borderId="1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vertical="center"/>
    </xf>
    <xf numFmtId="0" fontId="1" fillId="4" borderId="0" xfId="0" applyFont="1" applyFill="1" applyBorder="1"/>
    <xf numFmtId="0" fontId="3" fillId="5" borderId="0" xfId="0" applyFont="1" applyFill="1" applyAlignment="1">
      <alignment vertical="center"/>
    </xf>
    <xf numFmtId="0" fontId="3" fillId="3" borderId="2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center"/>
    </xf>
    <xf numFmtId="0" fontId="3" fillId="5" borderId="1" xfId="0" applyFont="1" applyFill="1" applyBorder="1"/>
    <xf numFmtId="0" fontId="3" fillId="0" borderId="0" xfId="0" applyFont="1" applyFill="1"/>
    <xf numFmtId="0" fontId="2" fillId="4" borderId="1" xfId="0" applyFont="1" applyFill="1" applyBorder="1" applyAlignment="1"/>
    <xf numFmtId="0" fontId="15" fillId="4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top"/>
    </xf>
    <xf numFmtId="0" fontId="8" fillId="3" borderId="23" xfId="0" applyFont="1" applyFill="1" applyBorder="1" applyAlignment="1">
      <alignment horizontal="center" vertical="top"/>
    </xf>
    <xf numFmtId="2" fontId="8" fillId="3" borderId="0" xfId="0" applyNumberFormat="1" applyFont="1" applyFill="1" applyAlignment="1">
      <alignment horizontal="center" vertical="center"/>
    </xf>
    <xf numFmtId="0" fontId="16" fillId="4" borderId="0" xfId="0" applyFont="1" applyFill="1" applyBorder="1" applyAlignment="1">
      <alignment vertical="center"/>
    </xf>
    <xf numFmtId="2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2" fontId="8" fillId="2" borderId="25" xfId="0" applyNumberFormat="1" applyFont="1" applyFill="1" applyBorder="1" applyAlignment="1">
      <alignment horizontal="center" vertical="center"/>
    </xf>
    <xf numFmtId="2" fontId="8" fillId="2" borderId="3" xfId="0" applyNumberFormat="1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2" fontId="8" fillId="2" borderId="27" xfId="0" applyNumberFormat="1" applyFont="1" applyFill="1" applyBorder="1" applyAlignment="1">
      <alignment horizontal="center" vertical="center"/>
    </xf>
    <xf numFmtId="2" fontId="11" fillId="3" borderId="28" xfId="0" applyNumberFormat="1" applyFont="1" applyFill="1" applyBorder="1" applyAlignment="1">
      <alignment horizontal="center" vertical="center"/>
    </xf>
    <xf numFmtId="2" fontId="8" fillId="2" borderId="29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/>
    </xf>
    <xf numFmtId="0" fontId="18" fillId="4" borderId="1" xfId="0" applyFont="1" applyFill="1" applyBorder="1" applyAlignment="1">
      <alignment vertical="center"/>
    </xf>
    <xf numFmtId="0" fontId="2" fillId="6" borderId="0" xfId="0" applyFont="1" applyFill="1" applyBorder="1"/>
    <xf numFmtId="0" fontId="3" fillId="6" borderId="0" xfId="0" applyFont="1" applyFill="1" applyBorder="1"/>
    <xf numFmtId="0" fontId="3" fillId="6" borderId="0" xfId="0" applyFont="1" applyFill="1"/>
    <xf numFmtId="0" fontId="3" fillId="6" borderId="10" xfId="0" applyFont="1" applyFill="1" applyBorder="1"/>
    <xf numFmtId="0" fontId="3" fillId="6" borderId="3" xfId="0" applyFont="1" applyFill="1" applyBorder="1"/>
    <xf numFmtId="0" fontId="2" fillId="4" borderId="14" xfId="0" applyFont="1" applyFill="1" applyBorder="1" applyAlignment="1">
      <alignment horizontal="left" vertical="center"/>
    </xf>
    <xf numFmtId="0" fontId="14" fillId="2" borderId="30" xfId="0" applyFont="1" applyFill="1" applyBorder="1" applyAlignment="1">
      <alignment horizontal="center" vertical="center" textRotation="180"/>
    </xf>
    <xf numFmtId="0" fontId="14" fillId="2" borderId="31" xfId="0" applyFont="1" applyFill="1" applyBorder="1" applyAlignment="1">
      <alignment horizontal="center" vertical="center" textRotation="180"/>
    </xf>
    <xf numFmtId="0" fontId="14" fillId="2" borderId="32" xfId="0" applyFont="1" applyFill="1" applyBorder="1" applyAlignment="1">
      <alignment horizontal="center" vertical="center" textRotation="180"/>
    </xf>
    <xf numFmtId="0" fontId="13" fillId="4" borderId="0" xfId="0" applyFont="1" applyFill="1" applyBorder="1" applyAlignment="1">
      <alignment horizontal="center" vertical="top" textRotation="180" wrapText="1"/>
    </xf>
    <xf numFmtId="0" fontId="8" fillId="3" borderId="0" xfId="0" applyFont="1" applyFill="1" applyBorder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Syntax Bold"/>
                <a:ea typeface="Syntax Bold"/>
                <a:cs typeface="Syntax Bold"/>
              </a:defRPr>
            </a:pPr>
            <a:r>
              <a:rPr lang="de-DE"/>
              <a:t>Zeitverlauf</a:t>
            </a:r>
          </a:p>
        </c:rich>
      </c:tx>
      <c:layout>
        <c:manualLayout>
          <c:xMode val="edge"/>
          <c:yMode val="edge"/>
          <c:x val="0.41586538461538464"/>
          <c:y val="3.44828553869639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84615384615385"/>
          <c:y val="0.16091999180583189"/>
          <c:w val="0.78846153846153844"/>
          <c:h val="0.66954210876355058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FF"/>
              </a:solidFill>
              <a:prstDash val="solid"/>
            </a:ln>
          </c:spPr>
          <c:marker>
            <c:symbol val="plus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Tabelle1!$B$26:$B$36</c:f>
              <c:numCache>
                <c:formatCode>Standard</c:formatCode>
                <c:ptCount val="11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</c:numCache>
            </c:numRef>
          </c:xVal>
          <c:yVal>
            <c:numRef>
              <c:f>Tabelle1!$D$26:$D$36</c:f>
              <c:numCache>
                <c:formatCode>0,00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97-4761-A1EE-4FC60E4B2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961160"/>
        <c:axId val="1"/>
      </c:scatterChart>
      <c:valAx>
        <c:axId val="156961160"/>
        <c:scaling>
          <c:orientation val="minMax"/>
          <c:max val="3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Syntax Bold"/>
                    <a:ea typeface="Syntax Bold"/>
                    <a:cs typeface="Syntax Bold"/>
                  </a:defRPr>
                </a:pPr>
                <a:r>
                  <a:rPr lang="de-DE"/>
                  <a:t>Zeit  t  in  s  ==&gt;</a:t>
                </a:r>
              </a:p>
            </c:rich>
          </c:tx>
          <c:layout>
            <c:manualLayout>
              <c:xMode val="edge"/>
              <c:yMode val="edge"/>
              <c:x val="0.44230769230769229"/>
              <c:y val="0.90804852519005141"/>
            </c:manualLayout>
          </c:layout>
          <c:overlay val="0"/>
          <c:spPr>
            <a:noFill/>
            <a:ln w="25400">
              <a:noFill/>
            </a:ln>
          </c:spPr>
        </c:title>
        <c:numFmt formatCode="Standard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Syntax"/>
                <a:ea typeface="Syntax"/>
                <a:cs typeface="Syntax"/>
              </a:defRPr>
            </a:pPr>
            <a:endParaRPr lang="de-DE"/>
          </a:p>
        </c:txPr>
        <c:crossAx val="1"/>
        <c:crosses val="autoZero"/>
        <c:crossBetween val="midCat"/>
        <c:majorUnit val="30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Syntax Bold"/>
                    <a:ea typeface="Syntax Bold"/>
                    <a:cs typeface="Syntax Bold"/>
                  </a:defRPr>
                </a:pPr>
                <a:r>
                  <a:rPr lang="de-DE"/>
                  <a:t>Auffüllung  in  m  ==&gt;</a:t>
                </a:r>
              </a:p>
            </c:rich>
          </c:tx>
          <c:layout>
            <c:manualLayout>
              <c:xMode val="edge"/>
              <c:yMode val="edge"/>
              <c:x val="2.8846153846153848E-2"/>
              <c:y val="0.32471355489391079"/>
            </c:manualLayout>
          </c:layout>
          <c:overlay val="0"/>
          <c:spPr>
            <a:noFill/>
            <a:ln w="25400">
              <a:noFill/>
            </a:ln>
          </c:spPr>
        </c:title>
        <c:numFmt formatCode="0,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Syntax"/>
                <a:ea typeface="Syntax"/>
                <a:cs typeface="Syntax"/>
              </a:defRPr>
            </a:pPr>
            <a:endParaRPr lang="de-DE"/>
          </a:p>
        </c:txPr>
        <c:crossAx val="156961160"/>
        <c:crosses val="autoZero"/>
        <c:crossBetween val="midCat"/>
      </c:valAx>
      <c:spPr>
        <a:solidFill>
          <a:srgbClr val="FFFF99"/>
        </a:solidFill>
        <a:ln w="12700">
          <a:solidFill>
            <a:srgbClr val="E3E3E3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9" l="0.78740157499999996" r="0.78740157499999996" t="0.984251969" header="0.4921259845" footer="0.4921259845"/>
    <c:pageSetup paperSize="9" orientation="landscape" horizont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43</xdr:row>
      <xdr:rowOff>152400</xdr:rowOff>
    </xdr:from>
    <xdr:to>
      <xdr:col>1</xdr:col>
      <xdr:colOff>0</xdr:colOff>
      <xdr:row>48</xdr:row>
      <xdr:rowOff>133350</xdr:rowOff>
    </xdr:to>
    <xdr:sp macro="" textlink="">
      <xdr:nvSpPr>
        <xdr:cNvPr id="1030" name="Text 6"/>
        <xdr:cNvSpPr txBox="1">
          <a:spLocks noChangeArrowheads="1"/>
        </xdr:cNvSpPr>
      </xdr:nvSpPr>
      <xdr:spPr bwMode="auto">
        <a:xfrm>
          <a:off x="38100" y="6029325"/>
          <a:ext cx="238125" cy="790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0" tIns="22860" rIns="27432" bIns="0" anchor="t" upright="1"/>
        <a:lstStyle/>
        <a:p>
          <a:pPr algn="l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Syntax"/>
            </a:rPr>
            <a:t>Seite  1 von  2</a:t>
          </a:r>
        </a:p>
      </xdr:txBody>
    </xdr:sp>
    <xdr:clientData/>
  </xdr:twoCellAnchor>
  <xdr:twoCellAnchor>
    <xdr:from>
      <xdr:col>11</xdr:col>
      <xdr:colOff>57150</xdr:colOff>
      <xdr:row>21</xdr:row>
      <xdr:rowOff>9525</xdr:rowOff>
    </xdr:from>
    <xdr:to>
      <xdr:col>19</xdr:col>
      <xdr:colOff>19050</xdr:colOff>
      <xdr:row>40</xdr:row>
      <xdr:rowOff>114300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</xdr:row>
      <xdr:rowOff>9525</xdr:rowOff>
    </xdr:from>
    <xdr:to>
      <xdr:col>0</xdr:col>
      <xdr:colOff>200025</xdr:colOff>
      <xdr:row>22</xdr:row>
      <xdr:rowOff>0</xdr:rowOff>
    </xdr:to>
    <xdr:sp macro="" textlink="">
      <xdr:nvSpPr>
        <xdr:cNvPr id="1029" name="Text 6"/>
        <xdr:cNvSpPr txBox="1">
          <a:spLocks noChangeArrowheads="1"/>
        </xdr:cNvSpPr>
      </xdr:nvSpPr>
      <xdr:spPr bwMode="auto">
        <a:xfrm flipV="1">
          <a:off x="47625" y="133350"/>
          <a:ext cx="152400" cy="2200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22860" rIns="0" bIns="0" anchor="b" upright="1"/>
        <a:lstStyle/>
        <a:p>
          <a:pPr algn="l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Syntax"/>
            </a:rPr>
            <a:t>LfW-12-25B</a:t>
          </a:r>
        </a:p>
      </xdr:txBody>
    </xdr:sp>
    <xdr:clientData/>
  </xdr:twoCellAnchor>
  <xdr:twoCellAnchor>
    <xdr:from>
      <xdr:col>5</xdr:col>
      <xdr:colOff>19050</xdr:colOff>
      <xdr:row>2</xdr:row>
      <xdr:rowOff>28575</xdr:rowOff>
    </xdr:from>
    <xdr:to>
      <xdr:col>10</xdr:col>
      <xdr:colOff>209550</xdr:colOff>
      <xdr:row>8</xdr:row>
      <xdr:rowOff>19050</xdr:rowOff>
    </xdr:to>
    <xdr:sp macro="" textlink="">
      <xdr:nvSpPr>
        <xdr:cNvPr id="1061" name="Text Box 37"/>
        <xdr:cNvSpPr txBox="1">
          <a:spLocks noChangeArrowheads="1"/>
        </xdr:cNvSpPr>
      </xdr:nvSpPr>
      <xdr:spPr bwMode="auto">
        <a:xfrm>
          <a:off x="2428875" y="152400"/>
          <a:ext cx="2552700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Syntax Bold"/>
            </a:rPr>
            <a:t>Funktionsprüfung</a:t>
          </a:r>
        </a:p>
        <a:p>
          <a:pPr algn="ctr" rtl="0">
            <a:lnSpc>
              <a:spcPts val="1700"/>
            </a:lnSpc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Syntax Bold"/>
            </a:rPr>
            <a:t>durch Auffülltest</a:t>
          </a:r>
        </a:p>
      </xdr:txBody>
    </xdr:sp>
    <xdr:clientData/>
  </xdr:twoCellAnchor>
  <xdr:twoCellAnchor>
    <xdr:from>
      <xdr:col>23</xdr:col>
      <xdr:colOff>38100</xdr:colOff>
      <xdr:row>0</xdr:row>
      <xdr:rowOff>19050</xdr:rowOff>
    </xdr:from>
    <xdr:to>
      <xdr:col>23</xdr:col>
      <xdr:colOff>180975</xdr:colOff>
      <xdr:row>16</xdr:row>
      <xdr:rowOff>38100</xdr:rowOff>
    </xdr:to>
    <xdr:sp macro="" textlink="">
      <xdr:nvSpPr>
        <xdr:cNvPr id="1074" name="Text 29"/>
        <xdr:cNvSpPr txBox="1">
          <a:spLocks noChangeArrowheads="1"/>
        </xdr:cNvSpPr>
      </xdr:nvSpPr>
      <xdr:spPr bwMode="auto">
        <a:xfrm>
          <a:off x="9801225" y="19050"/>
          <a:ext cx="142875" cy="1724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22860" rIns="0" bIns="0" anchor="b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Syntax"/>
            </a:rPr>
            <a:t>Anlage 2 zu Merkblatt Nr. 2.1/4, Slg LfW</a:t>
          </a:r>
        </a:p>
      </xdr:txBody>
    </xdr:sp>
    <xdr:clientData/>
  </xdr:twoCellAnchor>
  <xdr:twoCellAnchor>
    <xdr:from>
      <xdr:col>17</xdr:col>
      <xdr:colOff>590550</xdr:colOff>
      <xdr:row>24</xdr:row>
      <xdr:rowOff>28575</xdr:rowOff>
    </xdr:from>
    <xdr:to>
      <xdr:col>17</xdr:col>
      <xdr:colOff>590550</xdr:colOff>
      <xdr:row>37</xdr:row>
      <xdr:rowOff>104775</xdr:rowOff>
    </xdr:to>
    <xdr:sp macro="" textlink="">
      <xdr:nvSpPr>
        <xdr:cNvPr id="1096" name="Line 72"/>
        <xdr:cNvSpPr>
          <a:spLocks noChangeShapeType="1"/>
        </xdr:cNvSpPr>
      </xdr:nvSpPr>
      <xdr:spPr bwMode="auto">
        <a:xfrm>
          <a:off x="8782050" y="2686050"/>
          <a:ext cx="0" cy="2276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342900</xdr:colOff>
      <xdr:row>25</xdr:row>
      <xdr:rowOff>9525</xdr:rowOff>
    </xdr:from>
    <xdr:to>
      <xdr:col>1</xdr:col>
      <xdr:colOff>495300</xdr:colOff>
      <xdr:row>26</xdr:row>
      <xdr:rowOff>0</xdr:rowOff>
    </xdr:to>
    <xdr:sp macro="" textlink="">
      <xdr:nvSpPr>
        <xdr:cNvPr id="1097" name="Text Box 73"/>
        <xdr:cNvSpPr txBox="1">
          <a:spLocks noChangeArrowheads="1"/>
        </xdr:cNvSpPr>
      </xdr:nvSpPr>
      <xdr:spPr bwMode="auto">
        <a:xfrm>
          <a:off x="619125" y="2828925"/>
          <a:ext cx="15240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5</xdr:col>
      <xdr:colOff>0</xdr:colOff>
      <xdr:row>48</xdr:row>
      <xdr:rowOff>152400</xdr:rowOff>
    </xdr:to>
    <xdr:grpSp>
      <xdr:nvGrpSpPr>
        <xdr:cNvPr id="1101" name="Group 77"/>
        <xdr:cNvGrpSpPr>
          <a:grpSpLocks/>
        </xdr:cNvGrpSpPr>
      </xdr:nvGrpSpPr>
      <xdr:grpSpPr bwMode="auto">
        <a:xfrm>
          <a:off x="1905000" y="6524625"/>
          <a:ext cx="504825" cy="314325"/>
          <a:chOff x="200" y="685"/>
          <a:chExt cx="53" cy="33"/>
        </a:xfrm>
      </xdr:grpSpPr>
      <xdr:sp macro="" textlink="">
        <xdr:nvSpPr>
          <xdr:cNvPr id="1098" name="Line 74"/>
          <xdr:cNvSpPr>
            <a:spLocks noChangeShapeType="1"/>
          </xdr:cNvSpPr>
        </xdr:nvSpPr>
        <xdr:spPr bwMode="auto">
          <a:xfrm>
            <a:off x="200" y="702"/>
            <a:ext cx="53" cy="0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9" name="Line 75"/>
          <xdr:cNvSpPr>
            <a:spLocks noChangeShapeType="1"/>
          </xdr:cNvSpPr>
        </xdr:nvSpPr>
        <xdr:spPr bwMode="auto">
          <a:xfrm>
            <a:off x="200" y="685"/>
            <a:ext cx="53" cy="0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0" name="Line 76"/>
          <xdr:cNvSpPr>
            <a:spLocks noChangeShapeType="1"/>
          </xdr:cNvSpPr>
        </xdr:nvSpPr>
        <xdr:spPr bwMode="auto">
          <a:xfrm>
            <a:off x="200" y="718"/>
            <a:ext cx="53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0.15595</cdr:x>
      <cdr:y>0.16051</cdr:y>
    </cdr:from>
    <cdr:to>
      <cdr:x>0.93774</cdr:x>
      <cdr:y>0.16051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22610" y="536761"/>
          <a:ext cx="3105216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tabSelected="1" workbookViewId="0">
      <selection activeCell="D26" sqref="D26"/>
    </sheetView>
  </sheetViews>
  <sheetFormatPr baseColWidth="10" defaultRowHeight="12.75"/>
  <cols>
    <col min="1" max="1" width="4.140625" style="1" customWidth="1"/>
    <col min="2" max="2" width="8.42578125" style="1" customWidth="1"/>
    <col min="3" max="3" width="7.85546875" style="1" customWidth="1"/>
    <col min="4" max="4" width="8.140625" style="1" customWidth="1"/>
    <col min="5" max="5" width="7.5703125" style="1" customWidth="1"/>
    <col min="6" max="6" width="11.42578125" style="1"/>
    <col min="7" max="7" width="3.28515625" style="1" customWidth="1"/>
    <col min="8" max="8" width="11.42578125" style="1"/>
    <col min="9" max="9" width="3" style="1" customWidth="1"/>
    <col min="10" max="10" width="6.28515625" style="1" customWidth="1"/>
    <col min="11" max="11" width="3.28515625" style="1" customWidth="1"/>
    <col min="12" max="12" width="14.7109375" style="1" customWidth="1"/>
    <col min="13" max="13" width="11.42578125" style="1"/>
    <col min="14" max="14" width="8.42578125" style="1" customWidth="1"/>
    <col min="15" max="15" width="2.5703125" style="1" customWidth="1"/>
    <col min="16" max="16" width="8.7109375" style="1" customWidth="1"/>
    <col min="17" max="17" width="2.140625" style="1" customWidth="1"/>
    <col min="18" max="18" width="10" style="1" customWidth="1"/>
    <col min="19" max="19" width="2" style="2" customWidth="1"/>
    <col min="20" max="20" width="1.140625" style="2" customWidth="1"/>
    <col min="21" max="21" width="2.5703125" style="2" customWidth="1"/>
    <col min="22" max="22" width="6.42578125" style="1" customWidth="1"/>
    <col min="23" max="23" width="1.42578125" style="1" customWidth="1"/>
    <col min="24" max="24" width="3" style="1" customWidth="1"/>
    <col min="25" max="16384" width="11.42578125" style="1"/>
  </cols>
  <sheetData>
    <row r="1" spans="1:25" ht="2.4500000000000002" customHeight="1">
      <c r="A1" s="35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17"/>
      <c r="T1" s="17"/>
      <c r="U1" s="27"/>
      <c r="V1" s="27"/>
      <c r="W1" s="27"/>
      <c r="X1" s="35"/>
    </row>
    <row r="2" spans="1:25" ht="7.5" customHeight="1">
      <c r="A2" s="35"/>
      <c r="B2" s="70"/>
      <c r="C2" s="17"/>
      <c r="D2" s="17"/>
      <c r="E2" s="40"/>
      <c r="F2" s="17"/>
      <c r="G2" s="17"/>
      <c r="H2" s="17"/>
      <c r="I2" s="17"/>
      <c r="J2" s="17"/>
      <c r="K2" s="40"/>
      <c r="L2" s="21"/>
      <c r="M2" s="17"/>
      <c r="N2" s="17"/>
      <c r="O2" s="17"/>
      <c r="P2" s="17"/>
      <c r="Q2" s="17"/>
      <c r="R2" s="17"/>
      <c r="S2" s="71"/>
      <c r="T2" s="71"/>
      <c r="U2" s="56"/>
      <c r="V2" s="17"/>
      <c r="W2" s="40"/>
      <c r="X2" s="35"/>
    </row>
    <row r="3" spans="1:25" ht="12.75" customHeight="1">
      <c r="A3" s="35"/>
      <c r="B3" s="102" t="s">
        <v>0</v>
      </c>
      <c r="C3" s="35"/>
      <c r="D3" s="35"/>
      <c r="E3" s="40"/>
      <c r="F3" s="35"/>
      <c r="G3" s="35"/>
      <c r="H3" s="35"/>
      <c r="I3" s="35"/>
      <c r="J3" s="17"/>
      <c r="K3" s="40"/>
      <c r="L3" s="141" t="s">
        <v>33</v>
      </c>
      <c r="M3" s="142"/>
      <c r="N3" s="9">
        <v>1131</v>
      </c>
      <c r="O3" s="73"/>
      <c r="P3" s="9"/>
      <c r="Q3" s="73"/>
      <c r="R3" s="9"/>
      <c r="S3" s="74"/>
      <c r="T3" s="92"/>
      <c r="U3" s="57"/>
      <c r="V3" s="35"/>
      <c r="W3" s="58"/>
      <c r="X3" s="35"/>
      <c r="Y3" s="6"/>
    </row>
    <row r="4" spans="1:25" ht="6.75" customHeight="1">
      <c r="A4" s="35"/>
      <c r="B4" s="70"/>
      <c r="C4" s="17"/>
      <c r="D4" s="17"/>
      <c r="E4" s="40"/>
      <c r="F4" s="17"/>
      <c r="G4" s="17"/>
      <c r="H4" s="17"/>
      <c r="I4" s="17"/>
      <c r="J4" s="17"/>
      <c r="K4" s="40"/>
      <c r="L4" s="21"/>
      <c r="M4" s="17"/>
      <c r="N4" s="103" t="s">
        <v>31</v>
      </c>
      <c r="O4" s="51"/>
      <c r="P4" s="103" t="s">
        <v>32</v>
      </c>
      <c r="Q4" s="51"/>
      <c r="R4" s="103" t="s">
        <v>55</v>
      </c>
      <c r="S4" s="51"/>
      <c r="T4" s="51"/>
      <c r="U4" s="59"/>
      <c r="V4" s="60"/>
      <c r="W4" s="61"/>
      <c r="X4" s="35"/>
    </row>
    <row r="5" spans="1:25" ht="16.5" customHeight="1">
      <c r="A5" s="35"/>
      <c r="B5" s="136"/>
      <c r="C5" s="137"/>
      <c r="D5" s="137"/>
      <c r="E5" s="138"/>
      <c r="F5" s="35"/>
      <c r="G5" s="35"/>
      <c r="H5" s="75"/>
      <c r="I5" s="35"/>
      <c r="J5" s="17"/>
      <c r="K5" s="40"/>
      <c r="L5" s="76" t="s">
        <v>37</v>
      </c>
      <c r="M5" s="35"/>
      <c r="N5" s="35"/>
      <c r="O5" s="35"/>
      <c r="P5" s="130"/>
      <c r="Q5" s="130"/>
      <c r="R5" s="130"/>
      <c r="S5" s="77"/>
      <c r="T5" s="77"/>
      <c r="U5" s="62"/>
      <c r="V5" s="128" t="s">
        <v>53</v>
      </c>
      <c r="W5" s="40"/>
      <c r="X5" s="35"/>
    </row>
    <row r="6" spans="1:25" ht="4.1500000000000004" customHeight="1">
      <c r="A6" s="35"/>
      <c r="B6" s="78"/>
      <c r="C6" s="16"/>
      <c r="D6" s="16"/>
      <c r="E6" s="79"/>
      <c r="F6" s="17"/>
      <c r="G6" s="17"/>
      <c r="H6" s="17"/>
      <c r="I6" s="17"/>
      <c r="J6" s="17"/>
      <c r="K6" s="40"/>
      <c r="L6" s="21"/>
      <c r="M6" s="17"/>
      <c r="N6" s="17"/>
      <c r="O6" s="17"/>
      <c r="P6" s="17"/>
      <c r="Q6" s="17"/>
      <c r="R6" s="17"/>
      <c r="S6" s="17"/>
      <c r="T6" s="17"/>
      <c r="U6" s="56"/>
      <c r="V6" s="128"/>
      <c r="W6" s="40"/>
      <c r="X6" s="35"/>
    </row>
    <row r="7" spans="1:25" ht="4.5" customHeight="1">
      <c r="A7" s="35"/>
      <c r="B7" s="78"/>
      <c r="C7" s="16"/>
      <c r="D7" s="16"/>
      <c r="E7" s="79"/>
      <c r="F7" s="35"/>
      <c r="G7" s="35"/>
      <c r="H7" s="75"/>
      <c r="I7" s="35"/>
      <c r="J7" s="17"/>
      <c r="K7" s="40"/>
      <c r="L7" s="22"/>
      <c r="M7" s="35"/>
      <c r="N7" s="35"/>
      <c r="O7" s="17"/>
      <c r="P7" s="35"/>
      <c r="Q7" s="17"/>
      <c r="R7" s="17"/>
      <c r="S7" s="17"/>
      <c r="T7" s="17"/>
      <c r="U7" s="56"/>
      <c r="V7" s="128"/>
      <c r="W7" s="40"/>
      <c r="X7" s="35"/>
    </row>
    <row r="8" spans="1:25" ht="16.5" customHeight="1">
      <c r="A8" s="35"/>
      <c r="B8" s="136"/>
      <c r="C8" s="137"/>
      <c r="D8" s="137"/>
      <c r="E8" s="138"/>
      <c r="F8" s="35"/>
      <c r="G8" s="80"/>
      <c r="H8" s="35"/>
      <c r="I8" s="35"/>
      <c r="J8" s="17"/>
      <c r="K8" s="40"/>
      <c r="L8" s="76" t="s">
        <v>46</v>
      </c>
      <c r="M8" s="131"/>
      <c r="N8" s="131"/>
      <c r="O8" s="131"/>
      <c r="P8" s="131"/>
      <c r="Q8" s="131"/>
      <c r="R8" s="131"/>
      <c r="S8" s="81"/>
      <c r="T8" s="81"/>
      <c r="U8" s="63"/>
      <c r="V8" s="128"/>
      <c r="W8" s="40"/>
      <c r="X8" s="35"/>
    </row>
    <row r="9" spans="1:25" ht="4.1500000000000004" customHeight="1">
      <c r="A9" s="35"/>
      <c r="B9" s="82"/>
      <c r="C9" s="27"/>
      <c r="D9" s="27"/>
      <c r="E9" s="48"/>
      <c r="F9" s="27"/>
      <c r="G9" s="27"/>
      <c r="H9" s="27"/>
      <c r="I9" s="27"/>
      <c r="J9" s="27"/>
      <c r="K9" s="48"/>
      <c r="L9" s="83"/>
      <c r="M9" s="27"/>
      <c r="N9" s="27"/>
      <c r="O9" s="27"/>
      <c r="P9" s="27"/>
      <c r="Q9" s="27"/>
      <c r="R9" s="27"/>
      <c r="S9" s="27"/>
      <c r="T9" s="27"/>
      <c r="U9" s="56"/>
      <c r="V9" s="128"/>
      <c r="W9" s="40"/>
      <c r="X9" s="35"/>
    </row>
    <row r="10" spans="1:25" ht="7.5" customHeight="1">
      <c r="A10" s="35"/>
      <c r="B10" s="70"/>
      <c r="C10" s="17"/>
      <c r="D10" s="17"/>
      <c r="E10" s="40"/>
      <c r="F10" s="17"/>
      <c r="G10" s="17"/>
      <c r="H10" s="17"/>
      <c r="I10" s="17"/>
      <c r="J10" s="17"/>
      <c r="K10" s="40"/>
      <c r="L10" s="21"/>
      <c r="M10" s="17"/>
      <c r="N10" s="17"/>
      <c r="O10" s="17"/>
      <c r="P10" s="17"/>
      <c r="Q10" s="17"/>
      <c r="R10" s="17"/>
      <c r="S10" s="17"/>
      <c r="T10" s="17"/>
      <c r="U10" s="56"/>
      <c r="V10" s="128"/>
      <c r="W10" s="40"/>
      <c r="X10" s="35"/>
    </row>
    <row r="11" spans="1:25" ht="12.6" customHeight="1">
      <c r="A11" s="35"/>
      <c r="B11" s="70" t="s">
        <v>1</v>
      </c>
      <c r="C11" s="131"/>
      <c r="D11" s="131"/>
      <c r="E11" s="40"/>
      <c r="F11" s="22" t="s">
        <v>2</v>
      </c>
      <c r="G11" s="80"/>
      <c r="H11" s="132"/>
      <c r="I11" s="132"/>
      <c r="J11" s="132"/>
      <c r="K11" s="40"/>
      <c r="L11" s="76" t="s">
        <v>3</v>
      </c>
      <c r="M11" s="35"/>
      <c r="N11" s="35"/>
      <c r="O11" s="76"/>
      <c r="P11" s="9"/>
      <c r="Q11" s="76"/>
      <c r="R11" s="76" t="s">
        <v>34</v>
      </c>
      <c r="S11" s="17"/>
      <c r="T11" s="17"/>
      <c r="U11" s="56"/>
      <c r="V11" s="128"/>
      <c r="W11" s="64"/>
      <c r="X11" s="35"/>
    </row>
    <row r="12" spans="1:25" ht="7.5" customHeight="1">
      <c r="A12" s="35"/>
      <c r="B12" s="82"/>
      <c r="C12" s="27"/>
      <c r="D12" s="27"/>
      <c r="E12" s="48"/>
      <c r="F12" s="27"/>
      <c r="G12" s="27"/>
      <c r="H12" s="27"/>
      <c r="I12" s="27"/>
      <c r="J12" s="27"/>
      <c r="K12" s="48"/>
      <c r="L12" s="83"/>
      <c r="M12" s="27"/>
      <c r="N12" s="27"/>
      <c r="O12" s="27"/>
      <c r="P12" s="84"/>
      <c r="Q12" s="27"/>
      <c r="R12" s="27"/>
      <c r="S12" s="27"/>
      <c r="T12" s="27"/>
      <c r="U12" s="56"/>
      <c r="V12" s="128"/>
      <c r="W12" s="40"/>
      <c r="X12" s="35"/>
    </row>
    <row r="13" spans="1:25" ht="4.1500000000000004" customHeight="1">
      <c r="A13" s="35"/>
      <c r="B13" s="70"/>
      <c r="C13" s="17"/>
      <c r="D13" s="17"/>
      <c r="E13" s="40"/>
      <c r="F13" s="17"/>
      <c r="G13" s="17"/>
      <c r="H13" s="17"/>
      <c r="I13" s="17"/>
      <c r="J13" s="17"/>
      <c r="K13" s="40"/>
      <c r="L13" s="21"/>
      <c r="M13" s="17"/>
      <c r="N13" s="17"/>
      <c r="O13" s="17"/>
      <c r="P13" s="74"/>
      <c r="Q13" s="17"/>
      <c r="R13" s="17"/>
      <c r="S13" s="17"/>
      <c r="T13" s="17"/>
      <c r="U13" s="56"/>
      <c r="V13" s="128"/>
      <c r="W13" s="40"/>
      <c r="X13" s="35"/>
    </row>
    <row r="14" spans="1:25">
      <c r="A14" s="35"/>
      <c r="B14" s="72" t="s">
        <v>4</v>
      </c>
      <c r="C14" s="22"/>
      <c r="D14" s="105"/>
      <c r="E14" s="85" t="s">
        <v>5</v>
      </c>
      <c r="F14" s="22" t="s">
        <v>6</v>
      </c>
      <c r="G14" s="35"/>
      <c r="H14" s="132"/>
      <c r="I14" s="132"/>
      <c r="J14" s="86" t="s">
        <v>28</v>
      </c>
      <c r="K14" s="40"/>
      <c r="L14" s="72" t="s">
        <v>8</v>
      </c>
      <c r="M14" s="18"/>
      <c r="N14" s="35"/>
      <c r="O14" s="76"/>
      <c r="P14" s="9"/>
      <c r="Q14" s="76"/>
      <c r="R14" s="76" t="s">
        <v>66</v>
      </c>
      <c r="S14" s="17"/>
      <c r="T14" s="17"/>
      <c r="U14" s="56"/>
      <c r="V14" s="128"/>
      <c r="W14" s="64"/>
      <c r="X14" s="35"/>
    </row>
    <row r="15" spans="1:25">
      <c r="A15" s="35"/>
      <c r="B15" s="72" t="s">
        <v>9</v>
      </c>
      <c r="C15" s="21"/>
      <c r="D15" s="104"/>
      <c r="E15" s="85" t="s">
        <v>5</v>
      </c>
      <c r="F15" s="21" t="s">
        <v>10</v>
      </c>
      <c r="G15" s="17"/>
      <c r="H15" s="17"/>
      <c r="I15" s="17"/>
      <c r="J15" s="17"/>
      <c r="K15" s="40"/>
      <c r="L15" s="72"/>
      <c r="M15" s="18"/>
      <c r="N15" s="21"/>
      <c r="O15" s="76"/>
      <c r="P15" s="15"/>
      <c r="Q15" s="76"/>
      <c r="R15" s="76"/>
      <c r="S15" s="17"/>
      <c r="T15" s="17"/>
      <c r="U15" s="56"/>
      <c r="V15" s="128"/>
      <c r="W15" s="64"/>
      <c r="X15" s="35"/>
    </row>
    <row r="16" spans="1:25" ht="4.1500000000000004" customHeight="1" thickBot="1">
      <c r="A16" s="35"/>
      <c r="B16" s="82"/>
      <c r="C16" s="27"/>
      <c r="D16" s="27"/>
      <c r="E16" s="48"/>
      <c r="F16" s="27"/>
      <c r="G16" s="27"/>
      <c r="H16" s="27"/>
      <c r="I16" s="27"/>
      <c r="J16" s="27"/>
      <c r="K16" s="48"/>
      <c r="L16" s="83"/>
      <c r="M16" s="27"/>
      <c r="N16" s="27"/>
      <c r="O16" s="27"/>
      <c r="P16" s="27"/>
      <c r="Q16" s="27"/>
      <c r="R16" s="27"/>
      <c r="S16" s="27"/>
      <c r="T16" s="27"/>
      <c r="U16" s="56"/>
      <c r="V16" s="128"/>
      <c r="W16" s="40"/>
      <c r="X16" s="35"/>
    </row>
    <row r="17" spans="1:24" ht="4.1500000000000004" customHeight="1">
      <c r="A17" s="35"/>
      <c r="B17" s="70"/>
      <c r="C17" s="17"/>
      <c r="D17" s="17"/>
      <c r="E17" s="87"/>
      <c r="F17" s="88"/>
      <c r="G17" s="88"/>
      <c r="H17" s="88"/>
      <c r="I17" s="88"/>
      <c r="J17" s="88"/>
      <c r="K17" s="89"/>
      <c r="L17" s="21"/>
      <c r="M17" s="17"/>
      <c r="N17" s="17"/>
      <c r="O17" s="17"/>
      <c r="P17" s="17"/>
      <c r="Q17" s="17"/>
      <c r="R17" s="17"/>
      <c r="S17" s="17"/>
      <c r="T17" s="17"/>
      <c r="U17" s="56"/>
      <c r="V17" s="128"/>
      <c r="W17" s="40"/>
      <c r="X17" s="35"/>
    </row>
    <row r="18" spans="1:24">
      <c r="A18" s="35"/>
      <c r="B18" s="72" t="s">
        <v>11</v>
      </c>
      <c r="C18" s="8" t="str">
        <f>IF(D15&gt;0,D14-D15," ")</f>
        <v xml:space="preserve"> </v>
      </c>
      <c r="D18" s="21" t="s">
        <v>29</v>
      </c>
      <c r="E18" s="133" t="s">
        <v>36</v>
      </c>
      <c r="F18" s="134"/>
      <c r="G18" s="134"/>
      <c r="H18" s="134"/>
      <c r="I18" s="134"/>
      <c r="J18" s="134"/>
      <c r="K18" s="135"/>
      <c r="L18" s="22" t="s">
        <v>68</v>
      </c>
      <c r="M18" s="22"/>
      <c r="N18" s="23" t="s">
        <v>47</v>
      </c>
      <c r="O18" s="24"/>
      <c r="P18" s="22" t="s">
        <v>49</v>
      </c>
      <c r="Q18" s="24"/>
      <c r="R18" s="24" t="s">
        <v>51</v>
      </c>
      <c r="S18" s="17"/>
      <c r="T18" s="17"/>
      <c r="U18" s="56"/>
      <c r="V18" s="128"/>
      <c r="W18" s="65"/>
      <c r="X18" s="35"/>
    </row>
    <row r="19" spans="1:24">
      <c r="A19" s="35"/>
      <c r="B19" s="90" t="s">
        <v>30</v>
      </c>
      <c r="C19" s="21"/>
      <c r="D19" s="21"/>
      <c r="E19" s="133"/>
      <c r="F19" s="134"/>
      <c r="G19" s="134"/>
      <c r="H19" s="134"/>
      <c r="I19" s="134"/>
      <c r="J19" s="134"/>
      <c r="K19" s="135"/>
      <c r="L19" s="21" t="s">
        <v>67</v>
      </c>
      <c r="M19" s="17"/>
      <c r="N19" s="25" t="s">
        <v>48</v>
      </c>
      <c r="O19" s="26"/>
      <c r="P19" s="21" t="s">
        <v>50</v>
      </c>
      <c r="Q19" s="26"/>
      <c r="R19" s="26" t="s">
        <v>52</v>
      </c>
      <c r="S19" s="17"/>
      <c r="T19" s="17"/>
      <c r="U19" s="56"/>
      <c r="V19" s="17"/>
      <c r="W19" s="66"/>
      <c r="X19" s="35"/>
    </row>
    <row r="20" spans="1:24" ht="4.1500000000000004" customHeight="1">
      <c r="A20" s="35"/>
      <c r="B20" s="82"/>
      <c r="C20" s="27"/>
      <c r="D20" s="27"/>
      <c r="E20" s="28"/>
      <c r="F20" s="27"/>
      <c r="G20" s="27"/>
      <c r="H20" s="27"/>
      <c r="I20" s="27"/>
      <c r="J20" s="27"/>
      <c r="K20" s="29"/>
      <c r="L20" s="30"/>
      <c r="M20" s="27"/>
      <c r="N20" s="27"/>
      <c r="O20" s="27"/>
      <c r="P20" s="27"/>
      <c r="Q20" s="27"/>
      <c r="R20" s="27"/>
      <c r="S20" s="27"/>
      <c r="T20" s="27"/>
      <c r="U20" s="67"/>
      <c r="V20" s="27"/>
      <c r="W20" s="48"/>
      <c r="X20" s="35"/>
    </row>
    <row r="21" spans="1:24" ht="4.1500000000000004" customHeight="1">
      <c r="A21" s="35"/>
      <c r="B21" s="70"/>
      <c r="C21" s="17"/>
      <c r="D21" s="17"/>
      <c r="E21" s="31"/>
      <c r="F21" s="17"/>
      <c r="G21" s="17"/>
      <c r="H21" s="17"/>
      <c r="I21" s="17"/>
      <c r="J21" s="17"/>
      <c r="K21" s="32"/>
      <c r="L21" s="119"/>
      <c r="M21" s="120"/>
      <c r="N21" s="120"/>
      <c r="O21" s="120"/>
      <c r="P21" s="120"/>
      <c r="Q21" s="120"/>
      <c r="R21" s="120"/>
      <c r="S21" s="120"/>
      <c r="T21" s="120"/>
      <c r="U21" s="68"/>
      <c r="V21" s="17"/>
      <c r="W21" s="40"/>
      <c r="X21" s="35"/>
    </row>
    <row r="22" spans="1:24">
      <c r="A22" s="40"/>
      <c r="B22" s="91" t="s">
        <v>12</v>
      </c>
      <c r="C22" s="106"/>
      <c r="D22" s="33" t="s">
        <v>58</v>
      </c>
      <c r="E22" s="34" t="s">
        <v>62</v>
      </c>
      <c r="F22" s="17"/>
      <c r="G22" s="17"/>
      <c r="H22" s="17"/>
      <c r="I22" s="17"/>
      <c r="J22" s="17"/>
      <c r="K22" s="32"/>
      <c r="L22" s="121"/>
      <c r="M22" s="121"/>
      <c r="N22" s="121"/>
      <c r="O22" s="120"/>
      <c r="P22" s="121"/>
      <c r="Q22" s="120"/>
      <c r="R22" s="120"/>
      <c r="S22" s="120"/>
      <c r="T22" s="120"/>
      <c r="U22" s="56"/>
      <c r="V22" s="17"/>
      <c r="W22" s="40"/>
      <c r="X22" s="35"/>
    </row>
    <row r="23" spans="1:24">
      <c r="A23" s="35"/>
      <c r="B23" s="67"/>
      <c r="C23" s="27"/>
      <c r="D23" s="27"/>
      <c r="E23" s="34" t="s">
        <v>63</v>
      </c>
      <c r="F23" s="17"/>
      <c r="G23" s="17"/>
      <c r="H23" s="17"/>
      <c r="I23" s="17"/>
      <c r="J23" s="17"/>
      <c r="K23" s="32"/>
      <c r="L23" s="121"/>
      <c r="M23" s="121"/>
      <c r="N23" s="121"/>
      <c r="O23" s="120"/>
      <c r="P23" s="121"/>
      <c r="Q23" s="120"/>
      <c r="R23" s="120"/>
      <c r="S23" s="120"/>
      <c r="T23" s="120"/>
      <c r="U23" s="56"/>
      <c r="V23" s="17"/>
      <c r="W23" s="40"/>
      <c r="X23" s="35"/>
    </row>
    <row r="24" spans="1:24">
      <c r="A24" s="35"/>
      <c r="B24" s="3" t="s">
        <v>13</v>
      </c>
      <c r="C24" s="36" t="s">
        <v>14</v>
      </c>
      <c r="D24" s="15" t="s">
        <v>15</v>
      </c>
      <c r="E24" s="30" t="s">
        <v>57</v>
      </c>
      <c r="F24" s="27"/>
      <c r="G24" s="27"/>
      <c r="H24" s="27"/>
      <c r="I24" s="27"/>
      <c r="J24" s="27"/>
      <c r="K24" s="29"/>
      <c r="L24" s="121"/>
      <c r="M24" s="121"/>
      <c r="N24" s="121"/>
      <c r="O24" s="120"/>
      <c r="P24" s="121"/>
      <c r="Q24" s="120"/>
      <c r="R24" s="120"/>
      <c r="S24" s="120"/>
      <c r="T24" s="120"/>
      <c r="U24" s="56"/>
      <c r="V24" s="128" t="s">
        <v>54</v>
      </c>
      <c r="W24" s="40"/>
      <c r="X24" s="35"/>
    </row>
    <row r="25" spans="1:24" ht="12.75" customHeight="1">
      <c r="A25" s="35"/>
      <c r="B25" s="5" t="s">
        <v>35</v>
      </c>
      <c r="C25" s="37" t="s">
        <v>59</v>
      </c>
      <c r="D25" s="38" t="s">
        <v>16</v>
      </c>
      <c r="E25" s="31"/>
      <c r="F25" s="17"/>
      <c r="G25" s="17"/>
      <c r="H25" s="17"/>
      <c r="I25" s="17"/>
      <c r="J25" s="17"/>
      <c r="K25" s="32"/>
      <c r="L25" s="121"/>
      <c r="M25" s="121"/>
      <c r="N25" s="121"/>
      <c r="O25" s="120"/>
      <c r="P25" s="121"/>
      <c r="Q25" s="120"/>
      <c r="R25" s="120"/>
      <c r="S25" s="120"/>
      <c r="T25" s="120"/>
      <c r="U25" s="56"/>
      <c r="V25" s="128"/>
      <c r="W25" s="40"/>
      <c r="X25" s="35"/>
    </row>
    <row r="26" spans="1:24" ht="14.25" customHeight="1">
      <c r="A26" s="101"/>
      <c r="B26" s="99">
        <v>0</v>
      </c>
      <c r="C26" s="113" t="str">
        <f>IF(C22&gt;0,C22-0.5," ")</f>
        <v xml:space="preserve"> </v>
      </c>
      <c r="D26" s="114" t="str">
        <f>IF(C22&gt;0,$C$22-C26," ")</f>
        <v xml:space="preserve"> </v>
      </c>
      <c r="E26" s="41" t="s">
        <v>25</v>
      </c>
      <c r="F26" s="109" t="str">
        <f>IF(C22&gt;0,C22," ")</f>
        <v xml:space="preserve"> </v>
      </c>
      <c r="G26" s="13" t="s">
        <v>17</v>
      </c>
      <c r="H26" s="109" t="str">
        <f>IF(C22&gt;0,C26," ")</f>
        <v xml:space="preserve"> </v>
      </c>
      <c r="I26" s="14" t="s">
        <v>18</v>
      </c>
      <c r="J26" s="109" t="str">
        <f>IF(C22&gt;0,F26-H26," ")</f>
        <v xml:space="preserve"> </v>
      </c>
      <c r="K26" s="39" t="s">
        <v>7</v>
      </c>
      <c r="L26" s="121"/>
      <c r="M26" s="121"/>
      <c r="N26" s="121"/>
      <c r="O26" s="122"/>
      <c r="P26" s="121"/>
      <c r="Q26" s="122"/>
      <c r="R26" s="122"/>
      <c r="S26" s="120"/>
      <c r="T26" s="120"/>
      <c r="U26" s="56"/>
      <c r="V26" s="128"/>
      <c r="W26" s="40"/>
      <c r="X26" s="35"/>
    </row>
    <row r="27" spans="1:24" ht="12.75" customHeight="1">
      <c r="A27" s="35"/>
      <c r="B27" s="96">
        <v>30</v>
      </c>
      <c r="C27" s="115"/>
      <c r="D27" s="116" t="str">
        <f t="shared" ref="D27:D35" si="0">IF(C27&gt;0,$C$22-C27," ")</f>
        <v xml:space="preserve"> </v>
      </c>
      <c r="E27" s="31"/>
      <c r="F27" s="15" t="s">
        <v>40</v>
      </c>
      <c r="G27" s="16"/>
      <c r="H27" s="15" t="s">
        <v>19</v>
      </c>
      <c r="I27" s="15"/>
      <c r="J27" s="16"/>
      <c r="K27" s="39"/>
      <c r="L27" s="121"/>
      <c r="M27" s="121"/>
      <c r="N27" s="121"/>
      <c r="O27" s="122"/>
      <c r="P27" s="121"/>
      <c r="Q27" s="122"/>
      <c r="R27" s="122"/>
      <c r="S27" s="120"/>
      <c r="T27" s="120"/>
      <c r="U27" s="56"/>
      <c r="V27" s="128"/>
      <c r="W27" s="40"/>
      <c r="X27" s="35"/>
    </row>
    <row r="28" spans="1:24" ht="12.75" customHeight="1">
      <c r="A28" s="35"/>
      <c r="B28" s="96">
        <v>60</v>
      </c>
      <c r="C28" s="115"/>
      <c r="D28" s="116" t="str">
        <f t="shared" si="0"/>
        <v xml:space="preserve"> </v>
      </c>
      <c r="E28" s="31"/>
      <c r="F28" s="15" t="s">
        <v>20</v>
      </c>
      <c r="G28" s="16"/>
      <c r="H28" s="15" t="s">
        <v>43</v>
      </c>
      <c r="I28" s="15"/>
      <c r="J28" s="16"/>
      <c r="K28" s="39"/>
      <c r="L28" s="121"/>
      <c r="M28" s="121"/>
      <c r="N28" s="121"/>
      <c r="O28" s="122"/>
      <c r="P28" s="121"/>
      <c r="Q28" s="122"/>
      <c r="R28" s="122"/>
      <c r="S28" s="120"/>
      <c r="T28" s="120"/>
      <c r="U28" s="56"/>
      <c r="V28" s="128"/>
      <c r="W28" s="40"/>
      <c r="X28" s="35"/>
    </row>
    <row r="29" spans="1:24">
      <c r="A29" s="35"/>
      <c r="B29" s="96">
        <v>90</v>
      </c>
      <c r="C29" s="115"/>
      <c r="D29" s="116" t="str">
        <f t="shared" si="0"/>
        <v xml:space="preserve"> </v>
      </c>
      <c r="E29" s="31"/>
      <c r="F29" s="16"/>
      <c r="G29" s="16"/>
      <c r="H29" s="16"/>
      <c r="I29" s="16"/>
      <c r="J29" s="16"/>
      <c r="K29" s="39"/>
      <c r="L29" s="121"/>
      <c r="M29" s="121"/>
      <c r="N29" s="121"/>
      <c r="O29" s="122"/>
      <c r="P29" s="121"/>
      <c r="Q29" s="122"/>
      <c r="R29" s="122"/>
      <c r="S29" s="120"/>
      <c r="T29" s="120"/>
      <c r="U29" s="56"/>
      <c r="V29" s="128"/>
      <c r="W29" s="40"/>
      <c r="X29" s="35"/>
    </row>
    <row r="30" spans="1:24" ht="15.75">
      <c r="A30" s="35"/>
      <c r="B30" s="96">
        <v>120</v>
      </c>
      <c r="C30" s="115"/>
      <c r="D30" s="116" t="str">
        <f t="shared" si="0"/>
        <v xml:space="preserve"> </v>
      </c>
      <c r="E30" s="41" t="s">
        <v>26</v>
      </c>
      <c r="F30" s="109" t="str">
        <f>IF(C22&gt;0,C22," ")</f>
        <v xml:space="preserve"> </v>
      </c>
      <c r="G30" s="13" t="s">
        <v>17</v>
      </c>
      <c r="H30" s="109" t="str">
        <f>IF(C41&gt;0,C41," ")</f>
        <v xml:space="preserve"> </v>
      </c>
      <c r="I30" s="14" t="s">
        <v>18</v>
      </c>
      <c r="J30" s="109" t="str">
        <f>IF(MAX(C26:C36)&gt;0,F30-H30," ")</f>
        <v xml:space="preserve"> </v>
      </c>
      <c r="K30" s="39" t="s">
        <v>7</v>
      </c>
      <c r="L30" s="121"/>
      <c r="M30" s="121"/>
      <c r="N30" s="121"/>
      <c r="O30" s="122"/>
      <c r="P30" s="121"/>
      <c r="Q30" s="122"/>
      <c r="R30" s="122"/>
      <c r="S30" s="120"/>
      <c r="T30" s="120"/>
      <c r="U30" s="56"/>
      <c r="V30" s="128"/>
      <c r="W30" s="40"/>
      <c r="X30" s="35"/>
    </row>
    <row r="31" spans="1:24">
      <c r="A31" s="35"/>
      <c r="B31" s="96">
        <v>150</v>
      </c>
      <c r="C31" s="115"/>
      <c r="D31" s="116" t="str">
        <f t="shared" si="0"/>
        <v xml:space="preserve"> </v>
      </c>
      <c r="E31" s="31"/>
      <c r="F31" s="15" t="s">
        <v>40</v>
      </c>
      <c r="G31" s="16"/>
      <c r="H31" s="15" t="s">
        <v>41</v>
      </c>
      <c r="I31" s="15"/>
      <c r="J31" s="17"/>
      <c r="K31" s="32"/>
      <c r="L31" s="121"/>
      <c r="M31" s="121"/>
      <c r="N31" s="121"/>
      <c r="O31" s="122"/>
      <c r="P31" s="121"/>
      <c r="Q31" s="122"/>
      <c r="R31" s="122"/>
      <c r="S31" s="120"/>
      <c r="T31" s="120"/>
      <c r="U31" s="56"/>
      <c r="V31" s="128"/>
      <c r="W31" s="40"/>
      <c r="X31" s="35"/>
    </row>
    <row r="32" spans="1:24">
      <c r="A32" s="35"/>
      <c r="B32" s="96">
        <v>180</v>
      </c>
      <c r="C32" s="115"/>
      <c r="D32" s="116" t="str">
        <f t="shared" si="0"/>
        <v xml:space="preserve"> </v>
      </c>
      <c r="E32" s="31"/>
      <c r="F32" s="15" t="s">
        <v>20</v>
      </c>
      <c r="G32" s="16"/>
      <c r="H32" s="15" t="s">
        <v>42</v>
      </c>
      <c r="I32" s="15"/>
      <c r="J32" s="17"/>
      <c r="K32" s="32"/>
      <c r="L32" s="121"/>
      <c r="M32" s="121"/>
      <c r="N32" s="121"/>
      <c r="O32" s="122"/>
      <c r="P32" s="121"/>
      <c r="Q32" s="122"/>
      <c r="R32" s="122"/>
      <c r="S32" s="120"/>
      <c r="T32" s="120"/>
      <c r="U32" s="56"/>
      <c r="V32" s="128"/>
      <c r="W32" s="40"/>
      <c r="X32" s="35"/>
    </row>
    <row r="33" spans="1:24">
      <c r="A33" s="35"/>
      <c r="B33" s="96">
        <v>210</v>
      </c>
      <c r="C33" s="115"/>
      <c r="D33" s="116" t="str">
        <f t="shared" si="0"/>
        <v xml:space="preserve"> </v>
      </c>
      <c r="E33" s="31"/>
      <c r="F33" s="16"/>
      <c r="G33" s="16"/>
      <c r="H33" s="16"/>
      <c r="I33" s="16"/>
      <c r="J33" s="17"/>
      <c r="K33" s="32"/>
      <c r="L33" s="121"/>
      <c r="M33" s="121"/>
      <c r="N33" s="121"/>
      <c r="O33" s="122"/>
      <c r="P33" s="121"/>
      <c r="Q33" s="122"/>
      <c r="R33" s="122"/>
      <c r="S33" s="120"/>
      <c r="T33" s="120"/>
      <c r="U33" s="56"/>
      <c r="V33" s="128"/>
      <c r="W33" s="40"/>
      <c r="X33" s="35"/>
    </row>
    <row r="34" spans="1:24">
      <c r="A34" s="35"/>
      <c r="B34" s="96">
        <v>240</v>
      </c>
      <c r="C34" s="115"/>
      <c r="D34" s="116" t="str">
        <f t="shared" si="0"/>
        <v xml:space="preserve"> </v>
      </c>
      <c r="E34" s="41" t="s">
        <v>21</v>
      </c>
      <c r="F34" s="108" t="str">
        <f>IF(B41&gt;0,B41/60,"?")</f>
        <v>?</v>
      </c>
      <c r="G34" s="18" t="s">
        <v>69</v>
      </c>
      <c r="H34" s="107" t="str">
        <f>IF(F34="?","  ? =Eingabe in Feld B41 nötig","  ")</f>
        <v xml:space="preserve">  ? =Eingabe in Feld B41 nötig</v>
      </c>
      <c r="I34" s="17"/>
      <c r="J34" s="17"/>
      <c r="K34" s="32"/>
      <c r="L34" s="121"/>
      <c r="M34" s="121"/>
      <c r="N34" s="121"/>
      <c r="O34" s="122"/>
      <c r="P34" s="121"/>
      <c r="Q34" s="122"/>
      <c r="R34" s="122"/>
      <c r="S34" s="120"/>
      <c r="T34" s="120"/>
      <c r="U34" s="56"/>
      <c r="V34" s="128"/>
      <c r="W34" s="40"/>
      <c r="X34" s="35"/>
    </row>
    <row r="35" spans="1:24">
      <c r="A35" s="35"/>
      <c r="B35" s="96">
        <v>270</v>
      </c>
      <c r="C35" s="115"/>
      <c r="D35" s="116" t="str">
        <f t="shared" si="0"/>
        <v xml:space="preserve"> </v>
      </c>
      <c r="E35" s="31"/>
      <c r="F35" s="17"/>
      <c r="G35" s="17"/>
      <c r="H35" s="17"/>
      <c r="I35" s="17"/>
      <c r="J35" s="17"/>
      <c r="K35" s="32"/>
      <c r="L35" s="121"/>
      <c r="M35" s="121"/>
      <c r="N35" s="121"/>
      <c r="O35" s="122"/>
      <c r="P35" s="121"/>
      <c r="Q35" s="122"/>
      <c r="R35" s="122"/>
      <c r="S35" s="120"/>
      <c r="T35" s="120"/>
      <c r="U35" s="56"/>
      <c r="V35" s="128"/>
      <c r="W35" s="40"/>
      <c r="X35" s="35"/>
    </row>
    <row r="36" spans="1:24" ht="15.75">
      <c r="A36" s="35"/>
      <c r="B36" s="96">
        <v>300</v>
      </c>
      <c r="C36" s="115"/>
      <c r="D36" s="116" t="str">
        <f>IF(C36&gt;0,$C$22-C36," ")</f>
        <v xml:space="preserve"> </v>
      </c>
      <c r="E36" s="41" t="s">
        <v>22</v>
      </c>
      <c r="F36" s="17" t="s">
        <v>27</v>
      </c>
      <c r="G36" s="17"/>
      <c r="H36" s="17"/>
      <c r="I36" s="17"/>
      <c r="J36" s="17"/>
      <c r="K36" s="32"/>
      <c r="L36" s="121"/>
      <c r="M36" s="121"/>
      <c r="N36" s="121"/>
      <c r="O36" s="122"/>
      <c r="P36" s="121"/>
      <c r="Q36" s="122"/>
      <c r="R36" s="122"/>
      <c r="S36" s="120"/>
      <c r="T36" s="120"/>
      <c r="U36" s="56"/>
      <c r="V36" s="128"/>
      <c r="W36" s="40"/>
      <c r="X36" s="35"/>
    </row>
    <row r="37" spans="1:24">
      <c r="A37" s="35"/>
      <c r="B37" s="96"/>
      <c r="C37" s="115"/>
      <c r="D37" s="115"/>
      <c r="E37" s="31"/>
      <c r="F37" s="17"/>
      <c r="G37" s="17"/>
      <c r="H37" s="17"/>
      <c r="I37" s="17"/>
      <c r="J37" s="17"/>
      <c r="K37" s="32"/>
      <c r="L37" s="121"/>
      <c r="M37" s="121"/>
      <c r="N37" s="121"/>
      <c r="O37" s="122"/>
      <c r="P37" s="121"/>
      <c r="Q37" s="122"/>
      <c r="R37" s="122"/>
      <c r="S37" s="120"/>
      <c r="T37" s="120"/>
      <c r="U37" s="56"/>
      <c r="V37" s="128"/>
      <c r="W37" s="40"/>
      <c r="X37" s="35"/>
    </row>
    <row r="38" spans="1:24">
      <c r="A38" s="35"/>
      <c r="B38" s="96"/>
      <c r="C38" s="115"/>
      <c r="D38" s="115"/>
      <c r="E38" s="41" t="s">
        <v>22</v>
      </c>
      <c r="F38" s="109" t="str">
        <f>IF(MAX(C26:C36)&gt;0,(2*(J26-J30))/(F34*(J26+J30))," ")</f>
        <v xml:space="preserve"> </v>
      </c>
      <c r="G38" s="17"/>
      <c r="H38" s="19" t="s">
        <v>44</v>
      </c>
      <c r="I38" s="20"/>
      <c r="J38" s="17"/>
      <c r="K38" s="32"/>
      <c r="L38" s="121"/>
      <c r="M38" s="121"/>
      <c r="N38" s="121"/>
      <c r="O38" s="122"/>
      <c r="P38" s="121"/>
      <c r="Q38" s="122"/>
      <c r="R38" s="122"/>
      <c r="S38" s="120"/>
      <c r="T38" s="120"/>
      <c r="U38" s="56"/>
      <c r="V38" s="128"/>
      <c r="W38" s="40"/>
      <c r="X38" s="35"/>
    </row>
    <row r="39" spans="1:24" ht="15.75" thickBot="1">
      <c r="A39" s="35"/>
      <c r="B39" s="117" t="s">
        <v>70</v>
      </c>
      <c r="C39" s="42"/>
      <c r="D39" s="43"/>
      <c r="E39" s="31"/>
      <c r="F39" s="17"/>
      <c r="G39" s="17"/>
      <c r="H39" s="93" t="s">
        <v>23</v>
      </c>
      <c r="I39" s="21"/>
      <c r="J39" s="110" t="str">
        <f>IF(MAX(C26:C36)&gt;0,IF(F38&gt;0.0115,"ja","nein")," ")</f>
        <v xml:space="preserve"> </v>
      </c>
      <c r="K39" s="32"/>
      <c r="L39" s="121"/>
      <c r="M39" s="121"/>
      <c r="N39" s="121"/>
      <c r="O39" s="122"/>
      <c r="P39" s="121"/>
      <c r="Q39" s="122"/>
      <c r="R39" s="122"/>
      <c r="S39" s="120"/>
      <c r="T39" s="120"/>
      <c r="U39" s="56"/>
      <c r="V39" s="128"/>
      <c r="W39" s="40"/>
      <c r="X39" s="35"/>
    </row>
    <row r="40" spans="1:24">
      <c r="A40" s="35"/>
      <c r="B40" s="97" t="s">
        <v>60</v>
      </c>
      <c r="C40" s="98" t="s">
        <v>61</v>
      </c>
      <c r="D40" s="44"/>
      <c r="E40" s="31"/>
      <c r="F40" s="17"/>
      <c r="G40" s="17"/>
      <c r="H40" s="24" t="s">
        <v>74</v>
      </c>
      <c r="I40" s="17"/>
      <c r="J40" s="17"/>
      <c r="K40" s="32"/>
      <c r="L40" s="121"/>
      <c r="M40" s="121"/>
      <c r="N40" s="121"/>
      <c r="O40" s="122"/>
      <c r="P40" s="121"/>
      <c r="Q40" s="122"/>
      <c r="R40" s="122"/>
      <c r="S40" s="120"/>
      <c r="T40" s="120"/>
      <c r="U40" s="56"/>
      <c r="V40" s="128"/>
      <c r="W40" s="40"/>
      <c r="X40" s="35"/>
    </row>
    <row r="41" spans="1:24" ht="13.5" thickBot="1">
      <c r="A41" s="35"/>
      <c r="B41" s="12"/>
      <c r="C41" s="111" t="str">
        <f>IF(MAX(C26:C36)&gt;0,MAX(C26:C36)," ")</f>
        <v xml:space="preserve"> </v>
      </c>
      <c r="D41" s="112" t="str">
        <f>IF(MAX(C26:C36)&gt;0,$C$22-C41," ")</f>
        <v xml:space="preserve"> </v>
      </c>
      <c r="E41" s="45"/>
      <c r="F41" s="46"/>
      <c r="G41" s="46"/>
      <c r="H41" s="124" t="s">
        <v>75</v>
      </c>
      <c r="I41" s="46"/>
      <c r="J41" s="46"/>
      <c r="K41" s="47"/>
      <c r="L41" s="123"/>
      <c r="M41" s="123"/>
      <c r="N41" s="123"/>
      <c r="O41" s="123"/>
      <c r="P41" s="123"/>
      <c r="Q41" s="123"/>
      <c r="R41" s="123"/>
      <c r="S41" s="123"/>
      <c r="T41" s="123"/>
      <c r="U41" s="56"/>
      <c r="V41" s="128"/>
      <c r="W41" s="40"/>
      <c r="X41" s="35"/>
    </row>
    <row r="42" spans="1:24" ht="12.75" customHeight="1">
      <c r="A42" s="35"/>
      <c r="B42" s="118" t="s">
        <v>72</v>
      </c>
      <c r="C42" s="35"/>
      <c r="D42" s="35"/>
      <c r="E42" s="35"/>
      <c r="F42" s="35"/>
      <c r="G42" s="35"/>
      <c r="H42" s="35"/>
      <c r="I42" s="35"/>
      <c r="J42" s="35"/>
      <c r="K42" s="35"/>
      <c r="L42" s="49"/>
      <c r="M42" s="35"/>
      <c r="N42" s="35"/>
      <c r="O42" s="17"/>
      <c r="P42" s="35"/>
      <c r="Q42" s="17"/>
      <c r="R42" s="17"/>
      <c r="S42" s="50" t="s">
        <v>38</v>
      </c>
      <c r="T42" s="17"/>
      <c r="U42" s="56"/>
      <c r="V42" s="125" t="str">
        <f>IF(P5&gt;0,P5," ")</f>
        <v xml:space="preserve"> </v>
      </c>
      <c r="W42" s="40"/>
      <c r="X42" s="35"/>
    </row>
    <row r="43" spans="1:24">
      <c r="A43" s="35"/>
      <c r="B43" s="56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7"/>
      <c r="U43" s="56"/>
      <c r="V43" s="126"/>
      <c r="W43" s="40"/>
      <c r="X43" s="35"/>
    </row>
    <row r="44" spans="1:24" ht="12.75" customHeight="1">
      <c r="A44" s="35"/>
      <c r="B44" s="56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7"/>
      <c r="U44" s="56"/>
      <c r="V44" s="126"/>
      <c r="W44" s="40"/>
      <c r="X44" s="35"/>
    </row>
    <row r="45" spans="1:24">
      <c r="A45" s="35"/>
      <c r="B45" s="56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7"/>
      <c r="U45" s="56"/>
      <c r="V45" s="126"/>
      <c r="W45" s="40"/>
      <c r="X45" s="35"/>
    </row>
    <row r="46" spans="1:24">
      <c r="A46" s="35"/>
      <c r="B46" s="56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7"/>
      <c r="U46" s="56"/>
      <c r="V46" s="126"/>
      <c r="W46" s="40"/>
      <c r="X46" s="35"/>
    </row>
    <row r="47" spans="1:24">
      <c r="A47" s="35"/>
      <c r="B47" s="118" t="s">
        <v>73</v>
      </c>
      <c r="C47" s="139" t="s">
        <v>71</v>
      </c>
      <c r="D47" s="139"/>
      <c r="E47" s="139"/>
      <c r="F47" s="139"/>
      <c r="G47" s="139"/>
      <c r="H47" s="139"/>
      <c r="I47" s="139"/>
      <c r="J47" s="139"/>
      <c r="K47" s="139"/>
      <c r="L47" s="139"/>
      <c r="M47" s="51"/>
      <c r="N47" s="52"/>
      <c r="O47" s="95"/>
      <c r="P47" s="95"/>
      <c r="Q47" s="95"/>
      <c r="R47" s="95"/>
      <c r="S47" s="51"/>
      <c r="T47" s="17"/>
      <c r="U47" s="56"/>
      <c r="V47" s="126"/>
      <c r="W47" s="40"/>
      <c r="X47" s="35"/>
    </row>
    <row r="48" spans="1:24">
      <c r="A48" s="35"/>
      <c r="B48" s="100"/>
      <c r="C48" s="94" t="s">
        <v>64</v>
      </c>
      <c r="D48" s="17"/>
      <c r="E48" s="11"/>
      <c r="F48" s="94" t="s">
        <v>65</v>
      </c>
      <c r="G48" s="17"/>
      <c r="H48" s="17"/>
      <c r="I48" s="17"/>
      <c r="J48" s="17"/>
      <c r="K48" s="17"/>
      <c r="L48" s="35"/>
      <c r="M48" s="10"/>
      <c r="N48" s="52"/>
      <c r="O48" s="140"/>
      <c r="P48" s="140"/>
      <c r="Q48" s="140"/>
      <c r="R48" s="140"/>
      <c r="S48" s="17"/>
      <c r="T48" s="17"/>
      <c r="U48" s="56"/>
      <c r="V48" s="127"/>
      <c r="W48" s="40"/>
      <c r="X48" s="35"/>
    </row>
    <row r="49" spans="1:24">
      <c r="A49" s="35"/>
      <c r="B49" s="4"/>
      <c r="C49" s="53" t="s">
        <v>39</v>
      </c>
      <c r="D49" s="27"/>
      <c r="E49" s="7"/>
      <c r="F49" s="53" t="s">
        <v>56</v>
      </c>
      <c r="G49" s="27"/>
      <c r="H49" s="27"/>
      <c r="I49" s="27"/>
      <c r="J49" s="27"/>
      <c r="K49" s="27"/>
      <c r="L49" s="27"/>
      <c r="M49" s="54" t="s">
        <v>24</v>
      </c>
      <c r="N49" s="55"/>
      <c r="O49" s="54"/>
      <c r="P49" s="27"/>
      <c r="Q49" s="54" t="s">
        <v>45</v>
      </c>
      <c r="R49" s="55"/>
      <c r="S49" s="27"/>
      <c r="T49" s="27"/>
      <c r="U49" s="67"/>
      <c r="V49" s="27"/>
      <c r="W49" s="69"/>
      <c r="X49" s="35"/>
    </row>
  </sheetData>
  <mergeCells count="18">
    <mergeCell ref="L3:M3"/>
    <mergeCell ref="H11:J11"/>
    <mergeCell ref="C46:S46"/>
    <mergeCell ref="C11:D11"/>
    <mergeCell ref="B5:E5"/>
    <mergeCell ref="B8:E8"/>
    <mergeCell ref="C47:L47"/>
    <mergeCell ref="O48:R48"/>
    <mergeCell ref="V5:V18"/>
    <mergeCell ref="P5:R5"/>
    <mergeCell ref="M8:R8"/>
    <mergeCell ref="H14:I14"/>
    <mergeCell ref="E18:K19"/>
    <mergeCell ref="V42:V48"/>
    <mergeCell ref="V24:V41"/>
    <mergeCell ref="C43:S43"/>
    <mergeCell ref="C44:S44"/>
    <mergeCell ref="C45:S45"/>
  </mergeCells>
  <pageMargins left="0.2" right="0.39370078740157483" top="0.8" bottom="0.39370078740157483" header="0.75" footer="0.51181102362204722"/>
  <pageSetup paperSize="9" scale="9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Procher</dc:creator>
  <cp:lastModifiedBy>Schäffler Ulrich</cp:lastModifiedBy>
  <cp:lastPrinted>2002-11-05T15:07:41Z</cp:lastPrinted>
  <dcterms:created xsi:type="dcterms:W3CDTF">2002-11-04T13:02:20Z</dcterms:created>
  <dcterms:modified xsi:type="dcterms:W3CDTF">2020-06-22T13:02:57Z</dcterms:modified>
</cp:coreProperties>
</file>