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-Schwankhart_M\Desktop\"/>
    </mc:Choice>
  </mc:AlternateContent>
  <xr:revisionPtr revIDLastSave="0" documentId="13_ncr:1_{A3F31A91-5D65-4A9C-B113-D085B5ED33A9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rtenlisteRoteListe" sheetId="2" r:id="rId1"/>
    <sheet name="Abb3+4" sheetId="3" r:id="rId2"/>
    <sheet name="Abb5" sheetId="5" r:id="rId3"/>
  </sheets>
  <definedNames>
    <definedName name="_xlnm._FilterDatabase" localSheetId="0" hidden="1">ArtenlisteRoteListe!$A$1:$M$571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5" i="2" l="1"/>
  <c r="C583" i="2"/>
  <c r="C582" i="2"/>
  <c r="C581" i="2"/>
  <c r="C580" i="2"/>
  <c r="C579" i="2"/>
  <c r="C578" i="2"/>
  <c r="C577" i="2"/>
  <c r="C590" i="2"/>
  <c r="C619" i="2"/>
  <c r="C618" i="2"/>
  <c r="C617" i="2"/>
  <c r="C616" i="2"/>
  <c r="C615" i="2"/>
  <c r="C609" i="2"/>
  <c r="C608" i="2"/>
  <c r="C607" i="2"/>
  <c r="C606" i="2"/>
  <c r="C605" i="2"/>
  <c r="C604" i="2"/>
  <c r="C599" i="2"/>
  <c r="C598" i="2"/>
  <c r="C597" i="2"/>
  <c r="C596" i="2"/>
  <c r="C595" i="2"/>
  <c r="C594" i="2"/>
  <c r="C593" i="2"/>
  <c r="C622" i="2" l="1"/>
  <c r="M615" i="2" s="1"/>
  <c r="C612" i="2"/>
  <c r="M609" i="2" s="1"/>
  <c r="C601" i="2"/>
  <c r="M593" i="2" s="1"/>
  <c r="C586" i="2"/>
  <c r="M586" i="2" s="1"/>
  <c r="M619" i="2" l="1"/>
  <c r="M617" i="2"/>
  <c r="M608" i="2"/>
  <c r="M606" i="2"/>
  <c r="M605" i="2"/>
  <c r="M622" i="2"/>
  <c r="M621" i="2"/>
  <c r="M620" i="2"/>
  <c r="M616" i="2"/>
  <c r="M618" i="2"/>
  <c r="M612" i="2"/>
  <c r="M611" i="2"/>
  <c r="M610" i="2"/>
  <c r="M607" i="2"/>
  <c r="M604" i="2"/>
  <c r="M595" i="2"/>
  <c r="M601" i="2"/>
  <c r="M600" i="2"/>
  <c r="M598" i="2"/>
  <c r="M597" i="2"/>
  <c r="M594" i="2"/>
  <c r="M599" i="2"/>
  <c r="M596" i="2"/>
  <c r="M585" i="2"/>
  <c r="M584" i="2"/>
  <c r="M582" i="2"/>
  <c r="M580" i="2"/>
  <c r="M578" i="2"/>
  <c r="M577" i="2"/>
  <c r="M581" i="2"/>
  <c r="M579" i="2"/>
  <c r="M583" i="2"/>
</calcChain>
</file>

<file path=xl/sharedStrings.xml><?xml version="1.0" encoding="utf-8"?>
<sst xmlns="http://schemas.openxmlformats.org/spreadsheetml/2006/main" count="5329" uniqueCount="1213">
  <si>
    <t>kN</t>
  </si>
  <si>
    <t/>
  </si>
  <si>
    <t>?</t>
  </si>
  <si>
    <t>=</t>
  </si>
  <si>
    <t>Kat.</t>
  </si>
  <si>
    <t>D</t>
  </si>
  <si>
    <t>*</t>
  </si>
  <si>
    <t>+</t>
  </si>
  <si>
    <t>mh</t>
  </si>
  <si>
    <t>nb</t>
  </si>
  <si>
    <t>K</t>
  </si>
  <si>
    <t>G</t>
  </si>
  <si>
    <t>Fichten-Glasflügelzikade</t>
  </si>
  <si>
    <t>-</t>
  </si>
  <si>
    <t>s</t>
  </si>
  <si>
    <t>&lt;</t>
  </si>
  <si>
    <t>R</t>
  </si>
  <si>
    <t>Kambrische Glasflügelzikade</t>
  </si>
  <si>
    <t>Busch-Glasflügelzikade</t>
  </si>
  <si>
    <t>(&lt;)</t>
  </si>
  <si>
    <t>Wald-Glasflügelzikade</t>
  </si>
  <si>
    <t>V</t>
  </si>
  <si>
    <t>Hain-Glasflügelzikade</t>
  </si>
  <si>
    <t>Rhododendron-Glasflügelzikade</t>
  </si>
  <si>
    <t>sh</t>
  </si>
  <si>
    <t>Gemeine Glasflügelzikade</t>
  </si>
  <si>
    <t>&lt;&lt;</t>
  </si>
  <si>
    <t>Torf-Glasflügelzikade</t>
  </si>
  <si>
    <t xml:space="preserve"> </t>
  </si>
  <si>
    <t>ss</t>
  </si>
  <si>
    <t>Haken-Glasflügelzikade</t>
  </si>
  <si>
    <t>Französische Glasflügelzikade</t>
  </si>
  <si>
    <t>v</t>
  </si>
  <si>
    <t>Trug-Glasflügelzikade</t>
  </si>
  <si>
    <t>Winden-Glasflügelzikade</t>
  </si>
  <si>
    <t>es</t>
  </si>
  <si>
    <t>Weiden-Glasflügelzikade</t>
  </si>
  <si>
    <t>Kiesbank-Glasflügelzikade</t>
  </si>
  <si>
    <t>&gt;</t>
  </si>
  <si>
    <t>^</t>
  </si>
  <si>
    <t>Schilf-Glasflügelzikade</t>
  </si>
  <si>
    <t>Rosen-Glasflügelzikade</t>
  </si>
  <si>
    <t>Pfriemen-Glasflügelzikade</t>
  </si>
  <si>
    <t>h</t>
  </si>
  <si>
    <t>Pelz-Glasflügelzikade</t>
  </si>
  <si>
    <t>Weiße Glasflügelzikade</t>
  </si>
  <si>
    <t>Schaufelspornzikade</t>
  </si>
  <si>
    <t>Uferseggen-Spornzikade</t>
  </si>
  <si>
    <t>Triftenspornzikade</t>
  </si>
  <si>
    <t>Fleckenspornzikade</t>
  </si>
  <si>
    <t>Wegspornzikade</t>
  </si>
  <si>
    <t>Alpen-Erdseggen-Spornzikade</t>
  </si>
  <si>
    <t>Echte Erdseggen-Spornzikade</t>
  </si>
  <si>
    <t>Blauseggen-Spornzikade</t>
  </si>
  <si>
    <t>Einhorn-Spornzikade</t>
  </si>
  <si>
    <t>Weiße Spornzikade</t>
  </si>
  <si>
    <t>Seegras-Spornzikade</t>
  </si>
  <si>
    <t>Punktierte Spornzikade</t>
  </si>
  <si>
    <t>Schwarzlippen-Spornzikade</t>
  </si>
  <si>
    <t>Gelbseggen-Spornzikade</t>
  </si>
  <si>
    <t>Wollgras-Spornzikade</t>
  </si>
  <si>
    <t>Bunte Spornzikade</t>
  </si>
  <si>
    <t>Große Spornzikade</t>
  </si>
  <si>
    <t>Knaulgras-Spornzikade</t>
  </si>
  <si>
    <t>Zahnspornzikade</t>
  </si>
  <si>
    <t>Stachelspornzikade</t>
  </si>
  <si>
    <t>ex</t>
  </si>
  <si>
    <t>um 1955</t>
  </si>
  <si>
    <t>Grubenspornzikade</t>
  </si>
  <si>
    <t>Simsenspornzikade</t>
  </si>
  <si>
    <t>Westliche Schilfspornzikade</t>
  </si>
  <si>
    <t>Salz-Schilfspornzikade</t>
  </si>
  <si>
    <t>Sizilianische Schilfspornzikade</t>
  </si>
  <si>
    <t>Smaragd-Schilfspornzikade</t>
  </si>
  <si>
    <t>Baltische Schilfspornzikade</t>
  </si>
  <si>
    <t>Trug-Schilfspornzikade</t>
  </si>
  <si>
    <t>Haken-Schilfspornzikade</t>
  </si>
  <si>
    <t>Blaugras-Spornzikade</t>
  </si>
  <si>
    <t>Gemeine Binsenspornzikade</t>
  </si>
  <si>
    <t>Südliche Binsenspornzikade</t>
  </si>
  <si>
    <t>Bindenspornzikade</t>
  </si>
  <si>
    <t>Taigaspornzikade</t>
  </si>
  <si>
    <t>vv</t>
  </si>
  <si>
    <t>Elfenbein-Spornzikade</t>
  </si>
  <si>
    <t>Weißlippen-Spornzikade</t>
  </si>
  <si>
    <t>Plumpspornzikade</t>
  </si>
  <si>
    <t>Bunte Schilfspornzikade</t>
  </si>
  <si>
    <t>Wiesen-Schilfspornzikade</t>
  </si>
  <si>
    <t>Rotschwingel-Spornzikade</t>
  </si>
  <si>
    <t>Gemeine Queckenspornzikade</t>
  </si>
  <si>
    <t>Bergspornzikade</t>
  </si>
  <si>
    <t>Südliche Queckenspornzikade</t>
  </si>
  <si>
    <t>Farnspornzikade</t>
  </si>
  <si>
    <t>Trespenspornzikade</t>
  </si>
  <si>
    <t>Sumpfried-Spornzikade</t>
  </si>
  <si>
    <t>Schöne Schilfspornzikade</t>
  </si>
  <si>
    <t>Zebraspornzikade</t>
  </si>
  <si>
    <t>Streifenspornzikade</t>
  </si>
  <si>
    <t>Mohrenspornzikade</t>
  </si>
  <si>
    <t>Reitgras-Spornzikade</t>
  </si>
  <si>
    <t>Florspornzikade</t>
  </si>
  <si>
    <t>Schlüsselspornzikade</t>
  </si>
  <si>
    <t>Scheckenspornzikade</t>
  </si>
  <si>
    <t>Zwergspornzikade</t>
  </si>
  <si>
    <t>Bottnische Spornzikade</t>
  </si>
  <si>
    <t>Flossenspornzikade</t>
  </si>
  <si>
    <t>Säbelspornzikade</t>
  </si>
  <si>
    <t>Zangenspornzikade</t>
  </si>
  <si>
    <t>Schlammspornzikade</t>
  </si>
  <si>
    <t>Wiesenspornzikade</t>
  </si>
  <si>
    <t>Salzspornzikade</t>
  </si>
  <si>
    <t>Schachtelhalm-Spornzikade</t>
  </si>
  <si>
    <t>Heidespornzikade</t>
  </si>
  <si>
    <t>Wanderspornzikade</t>
  </si>
  <si>
    <t>Französische Spornzikade</t>
  </si>
  <si>
    <t>Haferspornzikade</t>
  </si>
  <si>
    <t>Trugspornzikade</t>
  </si>
  <si>
    <t>Quellspornzikade</t>
  </si>
  <si>
    <t>Gemeine Seggenspornzikade</t>
  </si>
  <si>
    <t>Steppenspornzikade</t>
  </si>
  <si>
    <t>Weinberg-Spornzikade</t>
  </si>
  <si>
    <t>Weißkopf-Spornzikade</t>
  </si>
  <si>
    <t>Schmielenspornzikade</t>
  </si>
  <si>
    <t>Pfeifengras-Spornzikade</t>
  </si>
  <si>
    <t>Amazonenspornzikade</t>
  </si>
  <si>
    <t>Ödlandspornzikade</t>
  </si>
  <si>
    <t>Schlenkenspornzikade</t>
  </si>
  <si>
    <t>Hochmoor-Spornzikade</t>
  </si>
  <si>
    <t>Klauenspornzikade</t>
  </si>
  <si>
    <t>Sumpfspornzikade</t>
  </si>
  <si>
    <t>Glanzgras-Spornzikade</t>
  </si>
  <si>
    <t>Braune Spornzikade</t>
  </si>
  <si>
    <t>Kiesbank-Spornzikade</t>
  </si>
  <si>
    <t>Rispenspornzikade</t>
  </si>
  <si>
    <t>Ruchgras-Spornzikade</t>
  </si>
  <si>
    <t>Hügelspornzikade</t>
  </si>
  <si>
    <t>Rohrschwingel-Spornzikade</t>
  </si>
  <si>
    <t>Zwenkenspornzikade</t>
  </si>
  <si>
    <t>Hainspornzikade</t>
  </si>
  <si>
    <t>Waldspornzikade</t>
  </si>
  <si>
    <t>Mongolenspornzikade</t>
  </si>
  <si>
    <t>Schwadenspornzikade</t>
  </si>
  <si>
    <t>Fieberspornzikade</t>
  </si>
  <si>
    <t>Gelbe Spornzikade</t>
  </si>
  <si>
    <t>Strohspornzikade</t>
  </si>
  <si>
    <t>Altaispornzikade</t>
  </si>
  <si>
    <t>Kiefernrindenzikade</t>
  </si>
  <si>
    <t>Fichtenrindenzikade</t>
  </si>
  <si>
    <t>Europäischer Laternenträger</t>
  </si>
  <si>
    <t>Schwarze Ameisenzikade</t>
  </si>
  <si>
    <t>Mönchsameisenzikade</t>
  </si>
  <si>
    <t>Gefleckte Ameisenzikade</t>
  </si>
  <si>
    <t>Gemeine Ameisenzikade</t>
  </si>
  <si>
    <t>vor 1835</t>
  </si>
  <si>
    <t>Schwarzgrüne Ameisenzikade</t>
  </si>
  <si>
    <t>vor 1957</t>
  </si>
  <si>
    <t>Punktierte Ameisenzikade</t>
  </si>
  <si>
    <t>Pfaffenameisenzikade</t>
  </si>
  <si>
    <t>Grüne Ameisenzikade</t>
  </si>
  <si>
    <t>Moorwalzenzikade</t>
  </si>
  <si>
    <t>Echte Käferzikade</t>
  </si>
  <si>
    <t>Fliegen-Käferzikade</t>
  </si>
  <si>
    <t>Lauer, Weinzwirner</t>
  </si>
  <si>
    <t>Honigader-Bergzikade</t>
  </si>
  <si>
    <t>Weinbergsblutzikade</t>
  </si>
  <si>
    <t>Bindenblutzikade</t>
  </si>
  <si>
    <t>Gemeine Blutzikade</t>
  </si>
  <si>
    <t>Kiefernblutzikade</t>
  </si>
  <si>
    <t>Erlenschaumzikade</t>
  </si>
  <si>
    <t>Kiefernschaumzikade</t>
  </si>
  <si>
    <t>Alpenschaumzikade</t>
  </si>
  <si>
    <t>Bunte Weidenschaumzikade</t>
  </si>
  <si>
    <t>Braune Weidenschaumzikade</t>
  </si>
  <si>
    <t>Wanstschaumzikade</t>
  </si>
  <si>
    <t>Zwenkenschaumzikade</t>
  </si>
  <si>
    <t>Feldschaumzikade</t>
  </si>
  <si>
    <t>Waldschaumzikade</t>
  </si>
  <si>
    <t>Grasschaumzikade</t>
  </si>
  <si>
    <t>Zwergschaumzikade</t>
  </si>
  <si>
    <t>Wiesenschaumzikade</t>
  </si>
  <si>
    <t>Dornzikade</t>
  </si>
  <si>
    <t>Ginsterzikade</t>
  </si>
  <si>
    <t>Büffelzikade</t>
  </si>
  <si>
    <t>♦</t>
  </si>
  <si>
    <t>Schneeheidezikade</t>
  </si>
  <si>
    <t>Heidekrautzikade</t>
  </si>
  <si>
    <t>Triftenzikade</t>
  </si>
  <si>
    <t>Streifen-Dickkopfzikade</t>
  </si>
  <si>
    <t>Hain-Dickkopfzikade</t>
  </si>
  <si>
    <t>Alpen-Dickkopfzikade</t>
  </si>
  <si>
    <t>Wiesen-Dickkopfzikade</t>
  </si>
  <si>
    <t>Klee-Dickkopfzikade</t>
  </si>
  <si>
    <t>Wicken-Dickkopfzikade</t>
  </si>
  <si>
    <t>Gemeine Kappenzikade</t>
  </si>
  <si>
    <t>Ohrzikade</t>
  </si>
  <si>
    <t>Zwergmaskenzikade</t>
  </si>
  <si>
    <t>Schwarzweiße Maskenzikade</t>
  </si>
  <si>
    <t>Brabantische Maskenzikade</t>
  </si>
  <si>
    <t>Gemeine Maskenzikade</t>
  </si>
  <si>
    <t>Bruchweiden-Maskenzikade</t>
  </si>
  <si>
    <t>Espenmaskenzikade</t>
  </si>
  <si>
    <t>Himbeer-Maskenzikade</t>
  </si>
  <si>
    <t>Ulmenmaskenzikade</t>
  </si>
  <si>
    <t>Schwarzpappel-Maskenzikade</t>
  </si>
  <si>
    <t>Große Maskenzikade</t>
  </si>
  <si>
    <t>Gebänderte Maskenzikade</t>
  </si>
  <si>
    <t>Kleine Maskenzikade</t>
  </si>
  <si>
    <t>Salweiden-Maskenzikade</t>
  </si>
  <si>
    <t>Bunte Maskenzikade</t>
  </si>
  <si>
    <t>Rosenmaskenzikade</t>
  </si>
  <si>
    <t>Sanddorn-Maskenzikade</t>
  </si>
  <si>
    <t>Rotbraune Maskenzikade</t>
  </si>
  <si>
    <t>Dreipunkt-Maskenzikade</t>
  </si>
  <si>
    <t>Grüne Maskenzikade</t>
  </si>
  <si>
    <t>Lavendelweiden-Maskenzikade</t>
  </si>
  <si>
    <t>Nesselmaskenzikade</t>
  </si>
  <si>
    <t>Silberpappel-Maskenzikade</t>
  </si>
  <si>
    <t>Mandelweiden-Maskenzikade</t>
  </si>
  <si>
    <t>Erlenmaskenzikade</t>
  </si>
  <si>
    <t>Hakenmaskenzikade</t>
  </si>
  <si>
    <t>Haselmaskenzikade</t>
  </si>
  <si>
    <t>Hainbuchen-Maskenzikade</t>
  </si>
  <si>
    <t>Gemeine Birkenmaskenzikade</t>
  </si>
  <si>
    <t>Herzmaskenzikade</t>
  </si>
  <si>
    <t>Kleine Birkenmaskenzikade</t>
  </si>
  <si>
    <t>Lindenmaskenzikade</t>
  </si>
  <si>
    <t>Bergahorn-Winkerzikade</t>
  </si>
  <si>
    <t>Ribautwinkerzikade</t>
  </si>
  <si>
    <t>Streifenwinkerzikade</t>
  </si>
  <si>
    <t>Große Schlehenwinkerzikade</t>
  </si>
  <si>
    <t>Kleine Schlehenwinkerzikade</t>
  </si>
  <si>
    <t>Bartwinkerzikade</t>
  </si>
  <si>
    <t>Grauweiden-Winkerzikade</t>
  </si>
  <si>
    <t>Purpurweiden-Winkerzikade</t>
  </si>
  <si>
    <t>Flaumige Winkerzikade</t>
  </si>
  <si>
    <t>Südliche Winkerzikade</t>
  </si>
  <si>
    <t>Punktierte Winkerzikade</t>
  </si>
  <si>
    <t>Korbweiden-Winkerzikade</t>
  </si>
  <si>
    <t>Rostwinkerzikade</t>
  </si>
  <si>
    <t>Weiße Winkerzikade</t>
  </si>
  <si>
    <t>Gelbe Winkerzikade</t>
  </si>
  <si>
    <t>Große Espenwinkerzikade</t>
  </si>
  <si>
    <t>Glanzwinkerzikade</t>
  </si>
  <si>
    <t>Echte Espenwinkerzikade</t>
  </si>
  <si>
    <t>Große Winkerzikade</t>
  </si>
  <si>
    <t>Bunte Winkerzikade</t>
  </si>
  <si>
    <t>Gebänderte Winkerzikade</t>
  </si>
  <si>
    <t>Kupferwinkerzikade</t>
  </si>
  <si>
    <t>Kleine Espenwinkerzikade</t>
  </si>
  <si>
    <t>Glaswinkerzikade</t>
  </si>
  <si>
    <t>Grüne Winkerzikade</t>
  </si>
  <si>
    <t>Ginsterlederzikade</t>
  </si>
  <si>
    <t>Sonnenröschen-Lederzikade</t>
  </si>
  <si>
    <t>Eichenlederzikade</t>
  </si>
  <si>
    <t>Ulmenlederzikade</t>
  </si>
  <si>
    <t>Amerikanische Lederzikade</t>
  </si>
  <si>
    <t>Braune Erdzikade</t>
  </si>
  <si>
    <t>Salzerdzikade</t>
  </si>
  <si>
    <t>Alpenerdzikade</t>
  </si>
  <si>
    <t>Streifenerdzikade</t>
  </si>
  <si>
    <t>Bunte Erdzikade</t>
  </si>
  <si>
    <t>Rasenerdzikade</t>
  </si>
  <si>
    <t>Triftenerdzikade</t>
  </si>
  <si>
    <t>Kleine Erdzikade</t>
  </si>
  <si>
    <t>Wiesenerdzikade</t>
  </si>
  <si>
    <t>Bergerdzikade</t>
  </si>
  <si>
    <t>Walderdzikade</t>
  </si>
  <si>
    <t>Heideerdzikade</t>
  </si>
  <si>
    <t>Sumpferdzikade</t>
  </si>
  <si>
    <t>Moorerdzikade</t>
  </si>
  <si>
    <t>Mooszikade</t>
  </si>
  <si>
    <t>Sumpfschmuckzikade</t>
  </si>
  <si>
    <t>Binsenschmuckzikade</t>
  </si>
  <si>
    <t>Hainschmuckzikade</t>
  </si>
  <si>
    <t>Wiesenschmuckzikade</t>
  </si>
  <si>
    <t>Rhododendronzikade</t>
  </si>
  <si>
    <t>Heidelbeer-Blattzikade</t>
  </si>
  <si>
    <t>Kirschenblattzikade</t>
  </si>
  <si>
    <t>Große Augenblattzikade</t>
  </si>
  <si>
    <t>Hasel-Augenblattzikade</t>
  </si>
  <si>
    <t>Trug-Augenblattzikade</t>
  </si>
  <si>
    <t>Grüne Augenblattzikade</t>
  </si>
  <si>
    <t>Gemeine Augenblattzikade</t>
  </si>
  <si>
    <t>Gemeine Erlenblattzikade</t>
  </si>
  <si>
    <t>Nashorn-Blattzikade</t>
  </si>
  <si>
    <t>Fingerkraut-Blattzikade</t>
  </si>
  <si>
    <t>Beilblattzikade</t>
  </si>
  <si>
    <t>Storchschnabel-Blattzikade</t>
  </si>
  <si>
    <t>Hakenblattzikade</t>
  </si>
  <si>
    <t>Pfriemenblattzikade</t>
  </si>
  <si>
    <t>Spatelblattzikade</t>
  </si>
  <si>
    <t>Segelblattzikade</t>
  </si>
  <si>
    <t>Grüne Wermutblattzikade</t>
  </si>
  <si>
    <t>Thymianblattzikade</t>
  </si>
  <si>
    <t>Beifußblattzikade</t>
  </si>
  <si>
    <t>Schmielenblattzikade</t>
  </si>
  <si>
    <t>Gemeine Erlenlaubzikade</t>
  </si>
  <si>
    <t>Schlesische Laubzikade</t>
  </si>
  <si>
    <t>Ochsenlaubzikade</t>
  </si>
  <si>
    <t>Birkenlaubzikade</t>
  </si>
  <si>
    <t>Pappellaubzikade</t>
  </si>
  <si>
    <t>Apfellaubzikade</t>
  </si>
  <si>
    <t>Hartriegel-Laubzikade</t>
  </si>
  <si>
    <t>Hainbuchen-Laubzikade</t>
  </si>
  <si>
    <t>Scherenlaubzikade</t>
  </si>
  <si>
    <t>Gestreifte Laubzikade</t>
  </si>
  <si>
    <t>Schwarzerlen-Laubzikade</t>
  </si>
  <si>
    <t>Japanische Ulmenlaubzikade</t>
  </si>
  <si>
    <t>Lindenlaubzikade</t>
  </si>
  <si>
    <t>Ahornlaubzikade</t>
  </si>
  <si>
    <t>Platanenlaubzikade</t>
  </si>
  <si>
    <t>Gemeine Ulmenlaubzikade</t>
  </si>
  <si>
    <t>Hirschlaubzikade</t>
  </si>
  <si>
    <t>Pflaumenlaubzikade</t>
  </si>
  <si>
    <t>Weinrosen-Laubzikade</t>
  </si>
  <si>
    <t>Gemeine Rosenlaubzikade</t>
  </si>
  <si>
    <t>Alpenrosen-Laubzikade</t>
  </si>
  <si>
    <t>Grauweiden-Laubzikade</t>
  </si>
  <si>
    <t>Tukanlaubzikade</t>
  </si>
  <si>
    <t>Schwedische Laubzikade</t>
  </si>
  <si>
    <t>Grauerlen-Laubzikade</t>
  </si>
  <si>
    <t>Dornenlaubzikade</t>
  </si>
  <si>
    <t>Korbweiden-Laubzikade</t>
  </si>
  <si>
    <t>Englische Ulmenlaubzikade</t>
  </si>
  <si>
    <t>Felsenblattzikade</t>
  </si>
  <si>
    <t>Schwefelblattzikade</t>
  </si>
  <si>
    <t>Ankerblattzikade</t>
  </si>
  <si>
    <t>Bergblattzikade</t>
  </si>
  <si>
    <t>Bunte Erlenblattzikade</t>
  </si>
  <si>
    <t>vor 1838</t>
  </si>
  <si>
    <t>Bunte Wermutblattzikade</t>
  </si>
  <si>
    <t>Bunte Kartoffelblattzikade</t>
  </si>
  <si>
    <t>Goldblattzikade</t>
  </si>
  <si>
    <t>Knautienblattzikade</t>
  </si>
  <si>
    <t>Rain-Nesselblattzikade</t>
  </si>
  <si>
    <t>Roßminzen-Blattzikade</t>
  </si>
  <si>
    <t>Südliche Ziestblattzikade</t>
  </si>
  <si>
    <t>Bach-Nesselblattzikade</t>
  </si>
  <si>
    <t>Ligurische Blattzikade</t>
  </si>
  <si>
    <t>Farnblattzikade</t>
  </si>
  <si>
    <t>Gartenblattzikade</t>
  </si>
  <si>
    <t>Kälberkropf-Blattzikade</t>
  </si>
  <si>
    <t>Taubnessel-Blattzikade</t>
  </si>
  <si>
    <t>Betonienblattzikade</t>
  </si>
  <si>
    <t>Eibischblattzikade</t>
  </si>
  <si>
    <t>Triftenblattzikade</t>
  </si>
  <si>
    <t>Majoranblattzikade</t>
  </si>
  <si>
    <t>Mädesüß-Blattzikade</t>
  </si>
  <si>
    <t>Nördliche Ziestblattzikade</t>
  </si>
  <si>
    <t>Schafgarben-Blattzikade</t>
  </si>
  <si>
    <t>Wald-Nesselblattzikade</t>
  </si>
  <si>
    <t>Wiesenblattzikade</t>
  </si>
  <si>
    <t>Blasse Elfenzikade</t>
  </si>
  <si>
    <t>Traubeneichen-Elfenzikade</t>
  </si>
  <si>
    <t>Ahornelfenzikade</t>
  </si>
  <si>
    <t>Schöne Elfenzikade</t>
  </si>
  <si>
    <t>Ribaut-Elfenzikade</t>
  </si>
  <si>
    <t>Wagner-Elfenzikade</t>
  </si>
  <si>
    <t>Weiße Eichenblattzikade</t>
  </si>
  <si>
    <t>Buchenblattzikade</t>
  </si>
  <si>
    <t>Riedblattzikade</t>
  </si>
  <si>
    <t>Zangenblattzikade</t>
  </si>
  <si>
    <t>Weißdorn-Blattzikade</t>
  </si>
  <si>
    <t>Geranienblattzikade</t>
  </si>
  <si>
    <t>Strauchblattzikade</t>
  </si>
  <si>
    <t>Geißblattzikade</t>
  </si>
  <si>
    <t>Attichblattzikade</t>
  </si>
  <si>
    <t>Gemüseblattzikade</t>
  </si>
  <si>
    <t>Grüne Kartoffelblattzikade</t>
  </si>
  <si>
    <t>Rebenblattzikade</t>
  </si>
  <si>
    <t>Zweipunkt-Blattzikade</t>
  </si>
  <si>
    <t>Schwarzpappel-Würfelzikade</t>
  </si>
  <si>
    <t>Mandelweiden-Würfelzikade</t>
  </si>
  <si>
    <t>Korbweiden-Würfelzikade</t>
  </si>
  <si>
    <t>Echte Birkenwürfelzikade</t>
  </si>
  <si>
    <t>Flossenwürfelzikade</t>
  </si>
  <si>
    <t>Echte Pappelwürfelzikade</t>
  </si>
  <si>
    <t>Purpurweiden-Würfelzikade</t>
  </si>
  <si>
    <t>Smaragdwürfelzikade</t>
  </si>
  <si>
    <t>Grauweiden-Würfelzikade</t>
  </si>
  <si>
    <t>Grauerlen-Würfelzikade</t>
  </si>
  <si>
    <t>Silberweiden-Würfelzikade</t>
  </si>
  <si>
    <t>Zypressenblattzikade</t>
  </si>
  <si>
    <t>Goldband-Blattzikade</t>
  </si>
  <si>
    <t>Birken-Fleckenblattzikade</t>
  </si>
  <si>
    <t>Erlen-Fleckenblattzikade</t>
  </si>
  <si>
    <t>Weiden-Fleckenblattzikade</t>
  </si>
  <si>
    <t>R(Na)</t>
  </si>
  <si>
    <t>Wiesenrauten-Blattzikade</t>
  </si>
  <si>
    <t>Königskerzen-Blattzikade</t>
  </si>
  <si>
    <t>Gamanderblattzikade</t>
  </si>
  <si>
    <t>Gemeine Seggenblattzikade</t>
  </si>
  <si>
    <t>Große Ahornblattzikade</t>
  </si>
  <si>
    <t>Elchblattzikade</t>
  </si>
  <si>
    <t>Kreuzblattzikade</t>
  </si>
  <si>
    <t>Brombeer-Blattzikade</t>
  </si>
  <si>
    <t>Russische Ulmenblattzikade</t>
  </si>
  <si>
    <t>vor 1958</t>
  </si>
  <si>
    <t>Strichelblattzikade</t>
  </si>
  <si>
    <t>Beerenblattzikade</t>
  </si>
  <si>
    <t>Gefleckte Ulmenblattzikade</t>
  </si>
  <si>
    <t>Leopardenblattzikade</t>
  </si>
  <si>
    <t>Thenblattzikade</t>
  </si>
  <si>
    <t>Erdseggen-Blattzikade</t>
  </si>
  <si>
    <t>Blauseggen-Blattzikade</t>
  </si>
  <si>
    <t>Kiefernblattzikade</t>
  </si>
  <si>
    <t>Gebänderte Blattzikade</t>
  </si>
  <si>
    <t>Schlankfeuerzikade</t>
  </si>
  <si>
    <t>Gemeine Feuerzikade</t>
  </si>
  <si>
    <t>Rußfeuerzikade</t>
  </si>
  <si>
    <t>Gemeine Johanniskrautzikade</t>
  </si>
  <si>
    <t>Alpen-Johanniskrautzikade</t>
  </si>
  <si>
    <t>Mondfeuerzikade</t>
  </si>
  <si>
    <t>Ringelfeuerzikade</t>
  </si>
  <si>
    <t>Schneefeuerzikade</t>
  </si>
  <si>
    <t>Weidenfeuerzikade</t>
  </si>
  <si>
    <t>Lindenfeuerzikade</t>
  </si>
  <si>
    <t>Moorfeuerzikade</t>
  </si>
  <si>
    <t>Rosenfeuerzikade</t>
  </si>
  <si>
    <t>Heidefeuerzikade</t>
  </si>
  <si>
    <t>Schlehenfeuerzikade</t>
  </si>
  <si>
    <t>Faulbaum-Feuerzikade</t>
  </si>
  <si>
    <t>Erlenfeuerzikade</t>
  </si>
  <si>
    <t>Diademblattzikade</t>
  </si>
  <si>
    <t>Alpenblattzikade</t>
  </si>
  <si>
    <t>Blaugras-Blattzikade</t>
  </si>
  <si>
    <t>Östliche Blattzikade</t>
  </si>
  <si>
    <t>Maisblattzikade</t>
  </si>
  <si>
    <t>Gefleckte Zwenkenzirpe</t>
  </si>
  <si>
    <t>Gemeine Zwenkenzirpe</t>
  </si>
  <si>
    <t>Ulmenbaumzirpe</t>
  </si>
  <si>
    <t>Gabelbaumzirpe</t>
  </si>
  <si>
    <t>Eichenbaumzirpe</t>
  </si>
  <si>
    <t>Fleckenbaumzirpe</t>
  </si>
  <si>
    <t>Gemeine Baumzirpe</t>
  </si>
  <si>
    <t>Auenbaumzirpe</t>
  </si>
  <si>
    <t>Karpatenkragenzirpe</t>
  </si>
  <si>
    <t>Zwerggraszirpe</t>
  </si>
  <si>
    <t>Kandelabergraszirpe</t>
  </si>
  <si>
    <t>Widderzirpe</t>
  </si>
  <si>
    <t>Landschilfzirpe</t>
  </si>
  <si>
    <t>Hellebardenzirpe</t>
  </si>
  <si>
    <t>Rohrschwingelzirpe</t>
  </si>
  <si>
    <t>Stirnbandzirpe</t>
  </si>
  <si>
    <t>Große Graszirpe</t>
  </si>
  <si>
    <t>Sumpfzirpe</t>
  </si>
  <si>
    <t>Große Winterzirpe</t>
  </si>
  <si>
    <t>Reitgras-Winterzirpe</t>
  </si>
  <si>
    <t>Gemeine Winterzirpe</t>
  </si>
  <si>
    <t>Glanzgras-Winterzirpe</t>
  </si>
  <si>
    <t>Südliche Winterzirpe</t>
  </si>
  <si>
    <t>Rohrzirpe</t>
  </si>
  <si>
    <t>Waldsimsenzirpe</t>
  </si>
  <si>
    <t>Schlankseggenzirpe</t>
  </si>
  <si>
    <t>Große Seggenzirpe</t>
  </si>
  <si>
    <t>Knaulgraszirpe</t>
  </si>
  <si>
    <t>Falsche Seggenzirpe</t>
  </si>
  <si>
    <t>Gemeine Seggenzirpe</t>
  </si>
  <si>
    <t>Seegraszirpe</t>
  </si>
  <si>
    <t>Braunseggenzirpe</t>
  </si>
  <si>
    <t>Pfefferzirpe</t>
  </si>
  <si>
    <t>Trollzirpe</t>
  </si>
  <si>
    <t>Braune Fichtenzirpe</t>
  </si>
  <si>
    <t>Binsenzirpe</t>
  </si>
  <si>
    <t>Bunte Simsenzirpe</t>
  </si>
  <si>
    <t>Goldseggenzirpe</t>
  </si>
  <si>
    <t>Diademzirpe</t>
  </si>
  <si>
    <t>Graue Seggenzirpe</t>
  </si>
  <si>
    <t>vor 1977</t>
  </si>
  <si>
    <t>Baltische Moorzirpe</t>
  </si>
  <si>
    <t>Wiesenflohzirpe</t>
  </si>
  <si>
    <t>Blasse Graszirpe</t>
  </si>
  <si>
    <t>Frühlingsgraszirpe</t>
  </si>
  <si>
    <t>Zwergdolchzirpe</t>
  </si>
  <si>
    <t>Raindolchzirpe</t>
  </si>
  <si>
    <t>&lt;&lt;&lt;</t>
  </si>
  <si>
    <t>Thüringer Dolchzirpe</t>
  </si>
  <si>
    <t>Wiesendolchzirpe</t>
  </si>
  <si>
    <t>Kärntener Schlankzirpe</t>
  </si>
  <si>
    <t>Tatarengraszirpe</t>
  </si>
  <si>
    <t>Schwefelgraszirpe</t>
  </si>
  <si>
    <t>Kahnzirpe</t>
  </si>
  <si>
    <t>Amerikanische Graszirpe</t>
  </si>
  <si>
    <t>Kiesbank-Graszirpe</t>
  </si>
  <si>
    <t>Bunte Graszirpe</t>
  </si>
  <si>
    <t>Glanzgraszirpe</t>
  </si>
  <si>
    <t>Löffelzikade</t>
  </si>
  <si>
    <t>Große Brachzirpe</t>
  </si>
  <si>
    <t>Bunte Brachzirpe</t>
  </si>
  <si>
    <t>Löwenzahnzirpe</t>
  </si>
  <si>
    <t>Wiesenkleezirpe</t>
  </si>
  <si>
    <t>Ginsterkleezirpe</t>
  </si>
  <si>
    <t>Eberwurzzirpe</t>
  </si>
  <si>
    <t>Ligusterstrauchzirpe</t>
  </si>
  <si>
    <t>Nördliche Strauchzirpe</t>
  </si>
  <si>
    <t>Thymianzirpe</t>
  </si>
  <si>
    <t>Punktierte Graszirpe</t>
  </si>
  <si>
    <t>Gemeine Kiefernzirpe</t>
  </si>
  <si>
    <t>Geißkleezirpe</t>
  </si>
  <si>
    <t>Burgunderschlängelzirpe</t>
  </si>
  <si>
    <t>Bergschlängelzirpe</t>
  </si>
  <si>
    <t>Dornschlängelzirpe</t>
  </si>
  <si>
    <t>Ödlandgraszirpe</t>
  </si>
  <si>
    <t>Karminzirpe</t>
  </si>
  <si>
    <t>Blutsprenkelzirpe</t>
  </si>
  <si>
    <t>Japanische Ahornzirpe</t>
  </si>
  <si>
    <t>Schmielen-Spitzkopfzirpe</t>
  </si>
  <si>
    <t>Berg-Spitzkopfzirpe</t>
  </si>
  <si>
    <t>Hain-Spitzkopfzirpe</t>
  </si>
  <si>
    <t>Mainzer Spitzkopfzirpe</t>
  </si>
  <si>
    <t>Wiesen-Spitzkopfzirpe</t>
  </si>
  <si>
    <t>Alpen-Spitzkopfzirpe</t>
  </si>
  <si>
    <t>Ried-Spitzkopfzirpe</t>
  </si>
  <si>
    <t>Wermutzirpe</t>
  </si>
  <si>
    <t>Goldasterzirpe</t>
  </si>
  <si>
    <t>Glanzzirpe</t>
  </si>
  <si>
    <t>Schnabelriedzirpe</t>
  </si>
  <si>
    <t>Sumpfriedzirpe</t>
  </si>
  <si>
    <t>Alpenwanderzirpe</t>
  </si>
  <si>
    <t>Kammwanderzirpe</t>
  </si>
  <si>
    <t>Seerosenzirpe</t>
  </si>
  <si>
    <t>Schlenkenwanderzirpe</t>
  </si>
  <si>
    <t>Schachtelhalm-Wanderzirpe</t>
  </si>
  <si>
    <t>Binsenwanderzirpe</t>
  </si>
  <si>
    <t>Ackerwanderzirpe</t>
  </si>
  <si>
    <t>Teichwanderzirpe</t>
  </si>
  <si>
    <t>Bitterkraut-Wanderzirpe</t>
  </si>
  <si>
    <t>Moorwanderzirpe</t>
  </si>
  <si>
    <t>Sandwanderzirpe</t>
  </si>
  <si>
    <t>Sardenwanderzirpe</t>
  </si>
  <si>
    <t>Mädesüß-Wanderzirpe</t>
  </si>
  <si>
    <t>Wiesenwanderzirpe</t>
  </si>
  <si>
    <t>Nesselwanderzirpe</t>
  </si>
  <si>
    <t>Gabelwanderzirpe</t>
  </si>
  <si>
    <t>Maskengraszirpe</t>
  </si>
  <si>
    <t>Schöne Marmorzirpe</t>
  </si>
  <si>
    <t>Gefleckte Marmorzirpe</t>
  </si>
  <si>
    <t>Kiesbank-Weidenzirpe</t>
  </si>
  <si>
    <t>Safrangraszirpe</t>
  </si>
  <si>
    <t>Westliche Märzzirpe</t>
  </si>
  <si>
    <t>Rispenmärzzirpe</t>
  </si>
  <si>
    <t>Triftenmärzzirpe</t>
  </si>
  <si>
    <t>Waldmärzzirpe</t>
  </si>
  <si>
    <t>Heidemärzzirpe</t>
  </si>
  <si>
    <t>Trauerzirpe</t>
  </si>
  <si>
    <t>Moorheidezirpe</t>
  </si>
  <si>
    <t>Ödlandheidezirpe</t>
  </si>
  <si>
    <t>Zwergheidezirpe</t>
  </si>
  <si>
    <t>vor 1834</t>
  </si>
  <si>
    <t>Bindenheidezirpe</t>
  </si>
  <si>
    <t>Tamariskenzirpe</t>
  </si>
  <si>
    <t>Orientzirpe</t>
  </si>
  <si>
    <t>Große Reitgraszirpe</t>
  </si>
  <si>
    <t>Kaspische Schilfzirpe</t>
  </si>
  <si>
    <t>Gemeine Schilfzirpe</t>
  </si>
  <si>
    <t>Provenzalische Schilfzirpe</t>
  </si>
  <si>
    <t>Mönchszikade</t>
  </si>
  <si>
    <t>Marmorfichtenzirpe</t>
  </si>
  <si>
    <t>Zyklopenzirpe</t>
  </si>
  <si>
    <t>Scheckenfichtenzirpe</t>
  </si>
  <si>
    <t>Gefleckte Schönzirpe</t>
  </si>
  <si>
    <t>Große Schönzirpe</t>
  </si>
  <si>
    <t>Wandersandzirpe</t>
  </si>
  <si>
    <t>Zittergras-Sandzirpe</t>
  </si>
  <si>
    <t>Wiesensandzirpe</t>
  </si>
  <si>
    <t>Moorsandzirpe</t>
  </si>
  <si>
    <t>Silbergras-Sandzirpe</t>
  </si>
  <si>
    <t>Löffelsandzirpe</t>
  </si>
  <si>
    <t>Mattensandzirpe</t>
  </si>
  <si>
    <t>Heidesandzirpe</t>
  </si>
  <si>
    <t>Wiener Sandzirpe</t>
  </si>
  <si>
    <t>Steppensandzirpe</t>
  </si>
  <si>
    <t>Mosaiksandzirpe</t>
  </si>
  <si>
    <t>Hakensandzirpe</t>
  </si>
  <si>
    <t>Kronengraszirpe</t>
  </si>
  <si>
    <t>Bergschwingelzirpe</t>
  </si>
  <si>
    <t>Rispengraszirpe</t>
  </si>
  <si>
    <t>Grüne Schwingelzirpe</t>
  </si>
  <si>
    <t>Heidegraszirpe</t>
  </si>
  <si>
    <t>Grüne Weidenzirpe</t>
  </si>
  <si>
    <t>vor 1951</t>
  </si>
  <si>
    <t>Arguszirpe</t>
  </si>
  <si>
    <t>Halbmondzirpe</t>
  </si>
  <si>
    <t>Kleine Weidenröschenzirpe</t>
  </si>
  <si>
    <t>Große Weidenröschenzirpe</t>
  </si>
  <si>
    <t>Echte Riedzirpe</t>
  </si>
  <si>
    <t>Allgäuer Riedzirpe</t>
  </si>
  <si>
    <t>Hochmoor-Riedzirpe</t>
  </si>
  <si>
    <t>Alpengraszirpe</t>
  </si>
  <si>
    <t>Braune Waldzirpe</t>
  </si>
  <si>
    <t>Hauhechelzirpe</t>
  </si>
  <si>
    <t>Wiesengraszirpe</t>
  </si>
  <si>
    <t>Rasenschmielenzirpe</t>
  </si>
  <si>
    <t>Schlängelschmielenzirpe</t>
  </si>
  <si>
    <t>Straußgraszirpe</t>
  </si>
  <si>
    <t>Lorbeerzikade</t>
  </si>
  <si>
    <t>Grüne Waldzirpe</t>
  </si>
  <si>
    <t>Hainzirpe</t>
  </si>
  <si>
    <t>Eichenzirpe</t>
  </si>
  <si>
    <t>Triftengraszirpe</t>
  </si>
  <si>
    <t>Schwarzgrüne Graszirpe</t>
  </si>
  <si>
    <t>Kambrische Graszirpe</t>
  </si>
  <si>
    <t>Sudetengraszirpe</t>
  </si>
  <si>
    <t>vvv</t>
  </si>
  <si>
    <t>Letzter</t>
  </si>
  <si>
    <t>Nachweis</t>
  </si>
  <si>
    <t>+/-</t>
  </si>
  <si>
    <t>Echte Bergzikade</t>
  </si>
  <si>
    <t>Abnahme</t>
  </si>
  <si>
    <t>Zunahme</t>
  </si>
  <si>
    <t>Alle Arten</t>
  </si>
  <si>
    <t>Lang</t>
  </si>
  <si>
    <t>Kurz</t>
  </si>
  <si>
    <t>Stabil/Unbekannt</t>
  </si>
  <si>
    <t>Hochstufung</t>
  </si>
  <si>
    <t>Herabstufung</t>
  </si>
  <si>
    <t>Mannasingzikade</t>
  </si>
  <si>
    <t>Brillenzirpe</t>
  </si>
  <si>
    <t>Scherenzirpe</t>
  </si>
  <si>
    <t>ges.</t>
  </si>
  <si>
    <t>Auswertung Kategorien (ohne Neobiota und im Status fragliche)</t>
  </si>
  <si>
    <t>Auswertung aktuelle Bestandssituation (ohne Neobiota und im Status fragliche)</t>
  </si>
  <si>
    <t>Auswertung langfristiger Bestandstrend (ohne Neobiota und im Status fragliche)</t>
  </si>
  <si>
    <t>[leer] (ex)</t>
  </si>
  <si>
    <t xml:space="preserve"> Noch zu erwarten</t>
  </si>
  <si>
    <t xml:space="preserve"> Nachgewiesen</t>
  </si>
  <si>
    <t>Deutschland 2023</t>
  </si>
  <si>
    <t>Bayern 2023</t>
  </si>
  <si>
    <t>Bayern 2003</t>
  </si>
  <si>
    <t>Bayern 1996</t>
  </si>
  <si>
    <t>Auswertung kurzfristiger Bestandstrend (ohne Neobiota und im Status fragliche)</t>
  </si>
  <si>
    <t>RL BY</t>
  </si>
  <si>
    <t>Bestand aktuell</t>
  </si>
  <si>
    <t>Bestandstrend lang</t>
  </si>
  <si>
    <t>Bestandstrend kurz</t>
  </si>
  <si>
    <t>Risikofaktoren</t>
  </si>
  <si>
    <t>RL BY 2003</t>
  </si>
  <si>
    <t>Deutscher Name</t>
  </si>
  <si>
    <t>Wissenschaftlicher Name mit Autor</t>
  </si>
  <si>
    <t>(!)</t>
  </si>
  <si>
    <t>!!</t>
  </si>
  <si>
    <t>!</t>
  </si>
  <si>
    <t>Grund der Kategorieänderung</t>
  </si>
  <si>
    <t>RL D 2016</t>
  </si>
  <si>
    <t>Bläulingszikade</t>
  </si>
  <si>
    <r>
      <rPr>
        <i/>
        <sz val="11"/>
        <color theme="1"/>
        <rFont val="Calibri"/>
        <family val="2"/>
        <scheme val="minor"/>
      </rPr>
      <t>Acanthodelphax denticauda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</si>
  <si>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Acanthodelphax spinosa</t>
    </r>
    <r>
      <rPr>
        <sz val="11"/>
        <color theme="1"/>
        <rFont val="Calibri"/>
        <family val="2"/>
        <scheme val="minor"/>
      </rPr>
      <t xml:space="preserve"> (Fieb.) </t>
    </r>
  </si>
  <si>
    <r>
      <rPr>
        <i/>
        <sz val="11"/>
        <color theme="1"/>
        <rFont val="Calibri"/>
        <family val="2"/>
        <scheme val="minor"/>
      </rPr>
      <t>Acericerus heydenii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</si>
  <si>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Acericerus ribauti</t>
    </r>
    <r>
      <rPr>
        <sz val="11"/>
        <color theme="1"/>
        <rFont val="Calibri"/>
        <family val="2"/>
        <scheme val="minor"/>
      </rPr>
      <t xml:space="preserve"> Nick. &amp; Rem. </t>
    </r>
  </si>
  <si>
    <r>
      <rPr>
        <i/>
        <sz val="11"/>
        <color theme="1"/>
        <rFont val="Calibri"/>
        <family val="2"/>
        <scheme val="minor"/>
      </rPr>
      <t>Acericerus vittifrons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</si>
  <si>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Achorotile albosignata</t>
    </r>
    <r>
      <rPr>
        <sz val="11"/>
        <color theme="1"/>
        <rFont val="Calibri"/>
        <family val="2"/>
        <scheme val="minor"/>
      </rPr>
      <t xml:space="preserve"> (Dhlb.) </t>
    </r>
  </si>
  <si>
    <r>
      <rPr>
        <i/>
        <sz val="11"/>
        <color theme="1"/>
        <rFont val="Calibri"/>
        <family val="2"/>
        <scheme val="minor"/>
      </rPr>
      <t>Adarrus bellevoyei</t>
    </r>
    <r>
      <rPr>
        <sz val="11"/>
        <color theme="1"/>
        <rFont val="Calibri"/>
        <family val="2"/>
        <scheme val="minor"/>
      </rPr>
      <t xml:space="preserve"> (Put.) </t>
    </r>
  </si>
  <si>
    <r>
      <rPr>
        <i/>
        <sz val="11"/>
        <color theme="1"/>
        <rFont val="Calibri"/>
        <family val="2"/>
        <scheme val="minor"/>
      </rPr>
      <t>Adarrus multinotatus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</si>
  <si>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Agallia brachyptera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</si>
  <si>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Agallia consobrina</t>
    </r>
    <r>
      <rPr>
        <sz val="11"/>
        <color theme="1"/>
        <rFont val="Calibri"/>
        <family val="2"/>
        <scheme val="minor"/>
      </rPr>
      <t xml:space="preserve"> Curt. </t>
    </r>
  </si>
  <si>
    <r>
      <rPr>
        <i/>
        <sz val="11"/>
        <color theme="1"/>
        <rFont val="Calibri"/>
        <family val="2"/>
        <scheme val="minor"/>
      </rPr>
      <t>Aguriahana pictilis</t>
    </r>
    <r>
      <rPr>
        <sz val="11"/>
        <color theme="1"/>
        <rFont val="Calibri"/>
        <family val="2"/>
        <scheme val="minor"/>
      </rPr>
      <t xml:space="preserve"> (Stal) </t>
    </r>
  </si>
  <si>
    <r>
      <rPr>
        <i/>
        <sz val="11"/>
        <color theme="1"/>
        <rFont val="Calibri"/>
        <family val="2"/>
        <scheme val="minor"/>
      </rPr>
      <t>Aguriahana stellulata</t>
    </r>
    <r>
      <rPr>
        <sz val="11"/>
        <color theme="1"/>
        <rFont val="Calibri"/>
        <family val="2"/>
        <scheme val="minor"/>
      </rPr>
      <t xml:space="preserve"> (Burm.) </t>
    </r>
  </si>
  <si>
    <r>
      <rPr>
        <i/>
        <sz val="11"/>
        <color theme="1"/>
        <rFont val="Calibri"/>
        <family val="2"/>
        <scheme val="minor"/>
      </rPr>
      <t>Alebra albostriella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</si>
  <si>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Alebra coryli</t>
    </r>
    <r>
      <rPr>
        <sz val="11"/>
        <color theme="1"/>
        <rFont val="Calibri"/>
        <family val="2"/>
        <scheme val="minor"/>
      </rPr>
      <t xml:space="preserve"> Le Q. </t>
    </r>
  </si>
  <si>
    <r>
      <rPr>
        <i/>
        <sz val="11"/>
        <color theme="1"/>
        <rFont val="Calibri"/>
        <family val="2"/>
        <scheme val="minor"/>
      </rPr>
      <t>Alebra neglecta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</si>
  <si>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Alebra viridis</t>
    </r>
    <r>
      <rPr>
        <sz val="11"/>
        <color theme="1"/>
        <rFont val="Calibri"/>
        <family val="2"/>
        <scheme val="minor"/>
      </rPr>
      <t xml:space="preserve"> R. </t>
    </r>
  </si>
  <si>
    <r>
      <rPr>
        <i/>
        <sz val="11"/>
        <color theme="1"/>
        <rFont val="Calibri"/>
        <family val="2"/>
        <scheme val="minor"/>
      </rPr>
      <t>Alebra wahlbergi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</si>
  <si>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Allygidius atomarius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</si>
  <si>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Allygidius commutatus</t>
    </r>
    <r>
      <rPr>
        <sz val="11"/>
        <color theme="1"/>
        <rFont val="Calibri"/>
        <family val="2"/>
        <scheme val="minor"/>
      </rPr>
      <t xml:space="preserve"> (Fieb.) </t>
    </r>
  </si>
  <si>
    <r>
      <rPr>
        <i/>
        <sz val="11"/>
        <color theme="1"/>
        <rFont val="Calibri"/>
        <family val="2"/>
        <scheme val="minor"/>
      </rPr>
      <t>Allygus communis</t>
    </r>
    <r>
      <rPr>
        <sz val="11"/>
        <color theme="1"/>
        <rFont val="Calibri"/>
        <family val="2"/>
        <scheme val="minor"/>
      </rPr>
      <t xml:space="preserve"> (Ferr.) </t>
    </r>
  </si>
  <si>
    <r>
      <rPr>
        <i/>
        <sz val="11"/>
        <color theme="1"/>
        <rFont val="Calibri"/>
        <family val="2"/>
        <scheme val="minor"/>
      </rPr>
      <t>Allygus maculatus</t>
    </r>
    <r>
      <rPr>
        <sz val="11"/>
        <color theme="1"/>
        <rFont val="Calibri"/>
        <family val="2"/>
        <scheme val="minor"/>
      </rPr>
      <t xml:space="preserve"> Rib. </t>
    </r>
  </si>
  <si>
    <r>
      <rPr>
        <i/>
        <sz val="11"/>
        <color theme="1"/>
        <rFont val="Calibri"/>
        <family val="2"/>
        <scheme val="minor"/>
      </rPr>
      <t>Allygus mixtus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</si>
  <si>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Allygus modestus</t>
    </r>
    <r>
      <rPr>
        <sz val="11"/>
        <color theme="1"/>
        <rFont val="Calibri"/>
        <family val="2"/>
        <scheme val="minor"/>
      </rPr>
      <t xml:space="preserve"> Scott </t>
    </r>
  </si>
  <si>
    <r>
      <rPr>
        <i/>
        <sz val="11"/>
        <color theme="1"/>
        <rFont val="Calibri"/>
        <family val="2"/>
        <scheme val="minor"/>
      </rPr>
      <t>Alnetoidia alneti</t>
    </r>
    <r>
      <rPr>
        <sz val="11"/>
        <color theme="1"/>
        <rFont val="Calibri"/>
        <family val="2"/>
        <scheme val="minor"/>
      </rPr>
      <t xml:space="preserve"> (Dhlb.) </t>
    </r>
  </si>
  <si>
    <r>
      <rPr>
        <i/>
        <sz val="11"/>
        <color theme="1"/>
        <rFont val="Calibri"/>
        <family val="2"/>
        <scheme val="minor"/>
      </rPr>
      <t>Anaceratagallia austriaca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</si>
  <si>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Anaceratagallia ribauti</t>
    </r>
    <r>
      <rPr>
        <sz val="11"/>
        <color theme="1"/>
        <rFont val="Calibri"/>
        <family val="2"/>
        <scheme val="minor"/>
      </rPr>
      <t xml:space="preserve"> (Oss.) </t>
    </r>
  </si>
  <si>
    <r>
      <rPr>
        <i/>
        <sz val="11"/>
        <color theme="1"/>
        <rFont val="Calibri"/>
        <family val="2"/>
        <scheme val="minor"/>
      </rPr>
      <t>Anaceratagallia venosa</t>
    </r>
    <r>
      <rPr>
        <sz val="11"/>
        <color theme="1"/>
        <rFont val="Calibri"/>
        <family val="2"/>
        <scheme val="minor"/>
      </rPr>
      <t xml:space="preserve"> (Geoffr.) </t>
    </r>
  </si>
  <si>
    <r>
      <rPr>
        <i/>
        <sz val="11"/>
        <color theme="1"/>
        <rFont val="Calibri"/>
        <family val="2"/>
        <scheme val="minor"/>
      </rPr>
      <t>Anakelisia fasciata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</si>
  <si>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Anakelisia perspicillata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</si>
  <si>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Anoplotettix horvathi</t>
    </r>
    <r>
      <rPr>
        <sz val="11"/>
        <color theme="1"/>
        <rFont val="Calibri"/>
        <family val="2"/>
        <scheme val="minor"/>
      </rPr>
      <t xml:space="preserve"> Metc. </t>
    </r>
  </si>
  <si>
    <r>
      <rPr>
        <i/>
        <sz val="11"/>
        <color theme="1"/>
        <rFont val="Calibri"/>
        <family val="2"/>
        <scheme val="minor"/>
      </rPr>
      <t>Anoscopus albifrons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</si>
  <si>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Anoscopus albiger</t>
    </r>
    <r>
      <rPr>
        <sz val="11"/>
        <color theme="1"/>
        <rFont val="Calibri"/>
        <family val="2"/>
        <scheme val="minor"/>
      </rPr>
      <t xml:space="preserve"> (Germ.) </t>
    </r>
  </si>
  <si>
    <r>
      <rPr>
        <i/>
        <sz val="11"/>
        <color theme="1"/>
        <rFont val="Calibri"/>
        <family val="2"/>
        <scheme val="minor"/>
      </rPr>
      <t>Anoscopus alpinus</t>
    </r>
    <r>
      <rPr>
        <sz val="11"/>
        <color theme="1"/>
        <rFont val="Calibri"/>
        <family val="2"/>
        <scheme val="minor"/>
      </rPr>
      <t xml:space="preserve"> (W.Wg.) </t>
    </r>
  </si>
  <si>
    <r>
      <rPr>
        <i/>
        <sz val="11"/>
        <color theme="1"/>
        <rFont val="Calibri"/>
        <family val="2"/>
        <scheme val="minor"/>
      </rPr>
      <t>Anoscopus flavostriatus</t>
    </r>
    <r>
      <rPr>
        <sz val="11"/>
        <color theme="1"/>
        <rFont val="Calibri"/>
        <family val="2"/>
        <scheme val="minor"/>
      </rPr>
      <t xml:space="preserve"> (Don.) </t>
    </r>
  </si>
  <si>
    <r>
      <rPr>
        <i/>
        <sz val="11"/>
        <color theme="1"/>
        <rFont val="Calibri"/>
        <family val="2"/>
        <scheme val="minor"/>
      </rPr>
      <t>Anoscopus histrionicus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</si>
  <si>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Anoscopus serratulae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</si>
  <si>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Aphrodes bicincta</t>
    </r>
    <r>
      <rPr>
        <sz val="11"/>
        <color theme="1"/>
        <rFont val="Calibri"/>
        <family val="2"/>
        <scheme val="minor"/>
      </rPr>
      <t xml:space="preserve"> (Schrk.) </t>
    </r>
  </si>
  <si>
    <r>
      <rPr>
        <i/>
        <sz val="11"/>
        <color theme="1"/>
        <rFont val="Calibri"/>
        <family val="2"/>
        <scheme val="minor"/>
      </rPr>
      <t>Aphrodes diminuta</t>
    </r>
    <r>
      <rPr>
        <sz val="11"/>
        <color theme="1"/>
        <rFont val="Calibri"/>
        <family val="2"/>
        <scheme val="minor"/>
      </rPr>
      <t xml:space="preserve"> Rib. </t>
    </r>
  </si>
  <si>
    <r>
      <rPr>
        <i/>
        <sz val="11"/>
        <color theme="1"/>
        <rFont val="Calibri"/>
        <family val="2"/>
        <scheme val="minor"/>
      </rPr>
      <t>Aphrodes makarovi</t>
    </r>
    <r>
      <rPr>
        <sz val="11"/>
        <color theme="1"/>
        <rFont val="Calibri"/>
        <family val="2"/>
        <scheme val="minor"/>
      </rPr>
      <t xml:space="preserve"> Zachv. </t>
    </r>
  </si>
  <si>
    <r>
      <rPr>
        <i/>
        <sz val="11"/>
        <color theme="1"/>
        <rFont val="Calibri"/>
        <family val="2"/>
        <scheme val="minor"/>
      </rPr>
      <t>Aphrophora alni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</si>
  <si>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Aphrophora corticea</t>
    </r>
    <r>
      <rPr>
        <sz val="11"/>
        <color theme="1"/>
        <rFont val="Calibri"/>
        <family val="2"/>
        <scheme val="minor"/>
      </rPr>
      <t xml:space="preserve"> Germ. </t>
    </r>
  </si>
  <si>
    <r>
      <rPr>
        <i/>
        <sz val="11"/>
        <color theme="1"/>
        <rFont val="Calibri"/>
        <family val="2"/>
        <scheme val="minor"/>
      </rPr>
      <t>Aphrophora major</t>
    </r>
    <r>
      <rPr>
        <sz val="11"/>
        <color theme="1"/>
        <rFont val="Calibri"/>
        <family val="2"/>
        <scheme val="minor"/>
      </rPr>
      <t xml:space="preserve"> Uhl. </t>
    </r>
  </si>
  <si>
    <r>
      <rPr>
        <i/>
        <sz val="11"/>
        <color theme="1"/>
        <rFont val="Calibri"/>
        <family val="2"/>
        <scheme val="minor"/>
      </rPr>
      <t>Aphrophora pectoralis</t>
    </r>
    <r>
      <rPr>
        <sz val="11"/>
        <color theme="1"/>
        <rFont val="Calibri"/>
        <family val="2"/>
        <scheme val="minor"/>
      </rPr>
      <t xml:space="preserve"> Mats. </t>
    </r>
  </si>
  <si>
    <r>
      <rPr>
        <i/>
        <sz val="11"/>
        <color theme="1"/>
        <rFont val="Calibri"/>
        <family val="2"/>
        <scheme val="minor"/>
      </rPr>
      <t>Aphrophora salicina</t>
    </r>
    <r>
      <rPr>
        <sz val="11"/>
        <color theme="1"/>
        <rFont val="Calibri"/>
        <family val="2"/>
        <scheme val="minor"/>
      </rPr>
      <t xml:space="preserve"> (Goeze) </t>
    </r>
  </si>
  <si>
    <r>
      <rPr>
        <i/>
        <sz val="11"/>
        <color theme="1"/>
        <rFont val="Calibri"/>
        <family val="2"/>
        <scheme val="minor"/>
      </rPr>
      <t>Arboridia erecta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</si>
  <si>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Arboridia kratochvili</t>
    </r>
    <r>
      <rPr>
        <sz val="11"/>
        <color theme="1"/>
        <rFont val="Calibri"/>
        <family val="2"/>
        <scheme val="minor"/>
      </rPr>
      <t xml:space="preserve"> (Lang) </t>
    </r>
  </si>
  <si>
    <r>
      <rPr>
        <i/>
        <sz val="11"/>
        <color theme="1"/>
        <rFont val="Calibri"/>
        <family val="2"/>
        <scheme val="minor"/>
      </rPr>
      <t>Arboridia parvula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</si>
  <si>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Arboridia pusilla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</si>
  <si>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Arboridia ribauti</t>
    </r>
    <r>
      <rPr>
        <sz val="11"/>
        <color theme="1"/>
        <rFont val="Calibri"/>
        <family val="2"/>
        <scheme val="minor"/>
      </rPr>
      <t xml:space="preserve"> (Oss.) </t>
    </r>
  </si>
  <si>
    <r>
      <rPr>
        <i/>
        <sz val="11"/>
        <color theme="1"/>
        <rFont val="Calibri"/>
        <family val="2"/>
        <scheme val="minor"/>
      </rPr>
      <t>Arboridia simillima</t>
    </r>
    <r>
      <rPr>
        <sz val="11"/>
        <color theme="1"/>
        <rFont val="Calibri"/>
        <family val="2"/>
        <scheme val="minor"/>
      </rPr>
      <t xml:space="preserve"> (W.Wg.) </t>
    </r>
  </si>
  <si>
    <r>
      <rPr>
        <i/>
        <sz val="11"/>
        <color theme="1"/>
        <rFont val="Calibri"/>
        <family val="2"/>
        <scheme val="minor"/>
      </rPr>
      <t>Arboridia spathulata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</si>
  <si>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Arboridia velata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</si>
  <si>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Arocephalus languidus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</si>
  <si>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Arocephalus longiceps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</si>
  <si>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Arocephalus punctum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</si>
  <si>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Arthaldeus arenarius</t>
    </r>
    <r>
      <rPr>
        <sz val="11"/>
        <color theme="1"/>
        <rFont val="Calibri"/>
        <family val="2"/>
        <scheme val="minor"/>
      </rPr>
      <t xml:space="preserve"> Rem. </t>
    </r>
  </si>
  <si>
    <r>
      <rPr>
        <i/>
        <sz val="11"/>
        <color theme="1"/>
        <rFont val="Calibri"/>
        <family val="2"/>
        <scheme val="minor"/>
      </rPr>
      <t>Arthaldeus pascuellus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</si>
  <si>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Arthaldeus striifrons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</si>
  <si>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Artianus interstitialis</t>
    </r>
    <r>
      <rPr>
        <sz val="11"/>
        <color theme="1"/>
        <rFont val="Calibri"/>
        <family val="2"/>
        <scheme val="minor"/>
      </rPr>
      <t xml:space="preserve"> (Germ.) </t>
    </r>
  </si>
  <si>
    <r>
      <rPr>
        <i/>
        <sz val="11"/>
        <color theme="1"/>
        <rFont val="Calibri"/>
        <family val="2"/>
        <scheme val="minor"/>
      </rPr>
      <t>Asiraca clavicornis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</si>
  <si>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Athysanus argentarius</t>
    </r>
    <r>
      <rPr>
        <sz val="11"/>
        <color theme="1"/>
        <rFont val="Calibri"/>
        <family val="2"/>
        <scheme val="minor"/>
      </rPr>
      <t xml:space="preserve"> Metc. </t>
    </r>
  </si>
  <si>
    <r>
      <rPr>
        <i/>
        <sz val="11"/>
        <color theme="1"/>
        <rFont val="Calibri"/>
        <family val="2"/>
        <scheme val="minor"/>
      </rPr>
      <t>Athysanus quadrum</t>
    </r>
    <r>
      <rPr>
        <sz val="11"/>
        <color theme="1"/>
        <rFont val="Calibri"/>
        <family val="2"/>
        <scheme val="minor"/>
      </rPr>
      <t xml:space="preserve"> Boh. </t>
    </r>
  </si>
  <si>
    <r>
      <rPr>
        <i/>
        <sz val="11"/>
        <color theme="1"/>
        <rFont val="Calibri"/>
        <family val="2"/>
        <scheme val="minor"/>
      </rPr>
      <t>Austroasca vittata</t>
    </r>
    <r>
      <rPr>
        <sz val="11"/>
        <color theme="1"/>
        <rFont val="Calibri"/>
        <family val="2"/>
        <scheme val="minor"/>
      </rPr>
      <t xml:space="preserve"> (Leth.) </t>
    </r>
  </si>
  <si>
    <r>
      <rPr>
        <i/>
        <sz val="11"/>
        <color theme="1"/>
        <rFont val="Calibri"/>
        <family val="2"/>
        <scheme val="minor"/>
      </rPr>
      <t>Balcanocerus larvatus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</si>
  <si>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Balcanocerus pruni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</si>
  <si>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Balclutha boica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</si>
  <si>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Balclutha calamagrostis</t>
    </r>
    <r>
      <rPr>
        <sz val="11"/>
        <color theme="1"/>
        <rFont val="Calibri"/>
        <family val="2"/>
        <scheme val="minor"/>
      </rPr>
      <t xml:space="preserve"> Oss. </t>
    </r>
  </si>
  <si>
    <r>
      <rPr>
        <i/>
        <sz val="11"/>
        <color theme="1"/>
        <rFont val="Calibri"/>
        <family val="2"/>
        <scheme val="minor"/>
      </rPr>
      <t>Balclutha punctata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</si>
  <si>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Balclutha rhenana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</si>
  <si>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Balclutha saltuella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</si>
  <si>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Batracomorphus allionii</t>
    </r>
    <r>
      <rPr>
        <sz val="11"/>
        <color theme="1"/>
        <rFont val="Calibri"/>
        <family val="2"/>
        <scheme val="minor"/>
      </rPr>
      <t xml:space="preserve"> (Turt.) </t>
    </r>
  </si>
  <si>
    <r>
      <rPr>
        <i/>
        <sz val="11"/>
        <color theme="1"/>
        <rFont val="Calibri"/>
        <family val="2"/>
        <scheme val="minor"/>
      </rPr>
      <t>Batracomorphus irroratus</t>
    </r>
    <r>
      <rPr>
        <sz val="11"/>
        <color theme="1"/>
        <rFont val="Calibri"/>
        <family val="2"/>
        <scheme val="minor"/>
      </rPr>
      <t xml:space="preserve"> Lew. </t>
    </r>
  </si>
  <si>
    <r>
      <rPr>
        <i/>
        <sz val="11"/>
        <color theme="1"/>
        <rFont val="Calibri"/>
        <family val="2"/>
        <scheme val="minor"/>
      </rPr>
      <t>Calamotettix taeniatus</t>
    </r>
    <r>
      <rPr>
        <sz val="11"/>
        <color theme="1"/>
        <rFont val="Calibri"/>
        <family val="2"/>
        <scheme val="minor"/>
      </rPr>
      <t xml:space="preserve"> (Horv.) </t>
    </r>
  </si>
  <si>
    <r>
      <rPr>
        <i/>
        <sz val="11"/>
        <color theme="1"/>
        <rFont val="Calibri"/>
        <family val="2"/>
        <scheme val="minor"/>
      </rPr>
      <t>Calligypona reyi</t>
    </r>
    <r>
      <rPr>
        <sz val="11"/>
        <color theme="1"/>
        <rFont val="Calibri"/>
        <family val="2"/>
        <scheme val="minor"/>
      </rPr>
      <t xml:space="preserve"> (Fieb.) </t>
    </r>
  </si>
  <si>
    <r>
      <rPr>
        <i/>
        <sz val="11"/>
        <color theme="1"/>
        <rFont val="Calibri"/>
        <family val="2"/>
        <scheme val="minor"/>
      </rPr>
      <t>Centrotus cornutus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</si>
  <si>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Cercopis arcuata</t>
    </r>
    <r>
      <rPr>
        <sz val="11"/>
        <color theme="1"/>
        <rFont val="Calibri"/>
        <family val="2"/>
        <scheme val="minor"/>
      </rPr>
      <t xml:space="preserve"> Fieb. </t>
    </r>
  </si>
  <si>
    <r>
      <rPr>
        <i/>
        <sz val="11"/>
        <color theme="1"/>
        <rFont val="Calibri"/>
        <family val="2"/>
        <scheme val="minor"/>
      </rPr>
      <t>Cercopis sanguinolenta</t>
    </r>
    <r>
      <rPr>
        <sz val="11"/>
        <color theme="1"/>
        <rFont val="Calibri"/>
        <family val="2"/>
        <scheme val="minor"/>
      </rPr>
      <t xml:space="preserve"> (Scop.) </t>
    </r>
  </si>
  <si>
    <r>
      <rPr>
        <i/>
        <sz val="11"/>
        <color theme="1"/>
        <rFont val="Calibri"/>
        <family val="2"/>
        <scheme val="minor"/>
      </rPr>
      <t>Cercopis vulnerata</t>
    </r>
    <r>
      <rPr>
        <sz val="11"/>
        <color theme="1"/>
        <rFont val="Calibri"/>
        <family val="2"/>
        <scheme val="minor"/>
      </rPr>
      <t xml:space="preserve"> Rossi </t>
    </r>
  </si>
  <si>
    <r>
      <rPr>
        <i/>
        <sz val="11"/>
        <color theme="1"/>
        <rFont val="Calibri"/>
        <family val="2"/>
        <scheme val="minor"/>
      </rPr>
      <t>Chloriona dorsata</t>
    </r>
    <r>
      <rPr>
        <sz val="11"/>
        <color theme="1"/>
        <rFont val="Calibri"/>
        <family val="2"/>
        <scheme val="minor"/>
      </rPr>
      <t xml:space="preserve"> Edw. </t>
    </r>
  </si>
  <si>
    <r>
      <rPr>
        <i/>
        <sz val="11"/>
        <color theme="1"/>
        <rFont val="Calibri"/>
        <family val="2"/>
        <scheme val="minor"/>
      </rPr>
      <t>Chloriona glaucescens</t>
    </r>
    <r>
      <rPr>
        <sz val="11"/>
        <color theme="1"/>
        <rFont val="Calibri"/>
        <family val="2"/>
        <scheme val="minor"/>
      </rPr>
      <t xml:space="preserve"> Fieb. </t>
    </r>
  </si>
  <si>
    <r>
      <rPr>
        <i/>
        <sz val="11"/>
        <color theme="1"/>
        <rFont val="Calibri"/>
        <family val="2"/>
        <scheme val="minor"/>
      </rPr>
      <t>Chloriona sicula</t>
    </r>
    <r>
      <rPr>
        <sz val="11"/>
        <color theme="1"/>
        <rFont val="Calibri"/>
        <family val="2"/>
        <scheme val="minor"/>
      </rPr>
      <t xml:space="preserve"> Mats. </t>
    </r>
  </si>
  <si>
    <r>
      <rPr>
        <i/>
        <sz val="11"/>
        <color theme="1"/>
        <rFont val="Calibri"/>
        <family val="2"/>
        <scheme val="minor"/>
      </rPr>
      <t>Chloriona smaragdula</t>
    </r>
    <r>
      <rPr>
        <sz val="11"/>
        <color theme="1"/>
        <rFont val="Calibri"/>
        <family val="2"/>
        <scheme val="minor"/>
      </rPr>
      <t xml:space="preserve"> (Stal) </t>
    </r>
  </si>
  <si>
    <r>
      <rPr>
        <i/>
        <sz val="11"/>
        <color theme="1"/>
        <rFont val="Calibri"/>
        <family val="2"/>
        <scheme val="minor"/>
      </rPr>
      <t>Chloriona stenoptera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</si>
  <si>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Chloriona unicolor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</si>
  <si>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Chloriona vasconica</t>
    </r>
    <r>
      <rPr>
        <sz val="11"/>
        <color theme="1"/>
        <rFont val="Calibri"/>
        <family val="2"/>
        <scheme val="minor"/>
      </rPr>
      <t xml:space="preserve"> Rib. </t>
    </r>
  </si>
  <si>
    <r>
      <rPr>
        <i/>
        <sz val="11"/>
        <color theme="1"/>
        <rFont val="Calibri"/>
        <family val="2"/>
        <scheme val="minor"/>
      </rPr>
      <t>Chlorionidea flava</t>
    </r>
    <r>
      <rPr>
        <sz val="11"/>
        <color theme="1"/>
        <rFont val="Calibri"/>
        <family val="2"/>
        <scheme val="minor"/>
      </rPr>
      <t xml:space="preserve"> P. Löw </t>
    </r>
  </si>
  <si>
    <r>
      <rPr>
        <i/>
        <sz val="11"/>
        <color theme="1"/>
        <rFont val="Calibri"/>
        <family val="2"/>
        <scheme val="minor"/>
      </rPr>
      <t>Chlorita dumosa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</si>
  <si>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Chlorita paolii</t>
    </r>
    <r>
      <rPr>
        <sz val="11"/>
        <color theme="1"/>
        <rFont val="Calibri"/>
        <family val="2"/>
        <scheme val="minor"/>
      </rPr>
      <t xml:space="preserve"> (Oss.) </t>
    </r>
  </si>
  <si>
    <r>
      <rPr>
        <i/>
        <sz val="11"/>
        <color theme="1"/>
        <rFont val="Calibri"/>
        <family val="2"/>
        <scheme val="minor"/>
      </rPr>
      <t>Cicada orni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</si>
  <si>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Cicadella lasiocarpae</t>
    </r>
    <r>
      <rPr>
        <sz val="11"/>
        <color theme="1"/>
        <rFont val="Calibri"/>
        <family val="2"/>
        <scheme val="minor"/>
      </rPr>
      <t xml:space="preserve"> Oss. </t>
    </r>
  </si>
  <si>
    <r>
      <rPr>
        <i/>
        <sz val="11"/>
        <color theme="1"/>
        <rFont val="Calibri"/>
        <family val="2"/>
        <scheme val="minor"/>
      </rPr>
      <t>Cicadella viridis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</si>
  <si>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Cicadetta cantilatrix</t>
    </r>
    <r>
      <rPr>
        <sz val="11"/>
        <color theme="1"/>
        <rFont val="Calibri"/>
        <family val="2"/>
        <scheme val="minor"/>
      </rPr>
      <t xml:space="preserve"> Sueur &amp; Puiss. </t>
    </r>
  </si>
  <si>
    <r>
      <rPr>
        <i/>
        <sz val="11"/>
        <color theme="1"/>
        <rFont val="Calibri"/>
        <family val="2"/>
        <scheme val="minor"/>
      </rPr>
      <t>Cicadetta montana</t>
    </r>
    <r>
      <rPr>
        <sz val="11"/>
        <color theme="1"/>
        <rFont val="Calibri"/>
        <family val="2"/>
        <scheme val="minor"/>
      </rPr>
      <t xml:space="preserve"> (Scop.) </t>
    </r>
  </si>
  <si>
    <r>
      <rPr>
        <i/>
        <sz val="11"/>
        <color theme="1"/>
        <rFont val="Calibri"/>
        <family val="2"/>
        <scheme val="minor"/>
      </rPr>
      <t>Cicadula albingensis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</si>
  <si>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Cicadula flori</t>
    </r>
    <r>
      <rPr>
        <sz val="11"/>
        <color theme="1"/>
        <rFont val="Calibri"/>
        <family val="2"/>
        <scheme val="minor"/>
      </rPr>
      <t xml:space="preserve"> (J. Shlb.) </t>
    </r>
  </si>
  <si>
    <r>
      <rPr>
        <i/>
        <sz val="11"/>
        <color theme="1"/>
        <rFont val="Calibri"/>
        <family val="2"/>
        <scheme val="minor"/>
      </rPr>
      <t>Cicadula frontalis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</si>
  <si>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Cicadula persimilis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</si>
  <si>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Cicadula placida</t>
    </r>
    <r>
      <rPr>
        <sz val="11"/>
        <color theme="1"/>
        <rFont val="Calibri"/>
        <family val="2"/>
        <scheme val="minor"/>
      </rPr>
      <t xml:space="preserve"> (Horv.) </t>
    </r>
  </si>
  <si>
    <r>
      <rPr>
        <i/>
        <sz val="11"/>
        <color theme="1"/>
        <rFont val="Calibri"/>
        <family val="2"/>
        <scheme val="minor"/>
      </rPr>
      <t>Cicadula quadrinotata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</si>
  <si>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Cicadula rubroflava</t>
    </r>
    <r>
      <rPr>
        <sz val="11"/>
        <color theme="1"/>
        <rFont val="Calibri"/>
        <family val="2"/>
        <scheme val="minor"/>
      </rPr>
      <t xml:space="preserve"> Lnv. </t>
    </r>
  </si>
  <si>
    <r>
      <rPr>
        <i/>
        <sz val="11"/>
        <color theme="1"/>
        <rFont val="Calibri"/>
        <family val="2"/>
        <scheme val="minor"/>
      </rPr>
      <t>Cicadula saturata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</si>
  <si>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Circulifer haematoceps</t>
    </r>
    <r>
      <rPr>
        <sz val="11"/>
        <color theme="1"/>
        <rFont val="Calibri"/>
        <family val="2"/>
        <scheme val="minor"/>
      </rPr>
      <t xml:space="preserve"> (M. &amp; R.) </t>
    </r>
  </si>
  <si>
    <r>
      <rPr>
        <i/>
        <sz val="11"/>
        <color theme="1"/>
        <rFont val="Calibri"/>
        <family val="2"/>
        <scheme val="minor"/>
      </rPr>
      <t>Cixidia confinis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</si>
  <si>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Cixidia lapponica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</si>
  <si>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Cixius beieri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</si>
  <si>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Cixius cambricus</t>
    </r>
    <r>
      <rPr>
        <sz val="11"/>
        <color theme="1"/>
        <rFont val="Calibri"/>
        <family val="2"/>
        <scheme val="minor"/>
      </rPr>
      <t xml:space="preserve"> China </t>
    </r>
  </si>
  <si>
    <r>
      <rPr>
        <i/>
        <sz val="11"/>
        <color theme="1"/>
        <rFont val="Calibri"/>
        <family val="2"/>
        <scheme val="minor"/>
      </rPr>
      <t>Cixius cunicularius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</si>
  <si>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Cixius distinguendus</t>
    </r>
    <r>
      <rPr>
        <sz val="11"/>
        <color theme="1"/>
        <rFont val="Calibri"/>
        <family val="2"/>
        <scheme val="minor"/>
      </rPr>
      <t xml:space="preserve"> Kbm. </t>
    </r>
  </si>
  <si>
    <r>
      <rPr>
        <i/>
        <sz val="11"/>
        <color theme="1"/>
        <rFont val="Calibri"/>
        <family val="2"/>
        <scheme val="minor"/>
      </rPr>
      <t>Cixius dubius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</si>
  <si>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Cixius heydenii</t>
    </r>
    <r>
      <rPr>
        <sz val="11"/>
        <color theme="1"/>
        <rFont val="Calibri"/>
        <family val="2"/>
        <scheme val="minor"/>
      </rPr>
      <t xml:space="preserve"> Kbm. </t>
    </r>
  </si>
  <si>
    <r>
      <rPr>
        <i/>
        <sz val="11"/>
        <color theme="1"/>
        <rFont val="Calibri"/>
        <family val="2"/>
        <scheme val="minor"/>
      </rPr>
      <t>Cixius nervosus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</si>
  <si>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Cixius similis</t>
    </r>
    <r>
      <rPr>
        <sz val="11"/>
        <color theme="1"/>
        <rFont val="Calibri"/>
        <family val="2"/>
        <scheme val="minor"/>
      </rPr>
      <t xml:space="preserve"> Kbm. </t>
    </r>
  </si>
  <si>
    <r>
      <rPr>
        <i/>
        <sz val="11"/>
        <color theme="1"/>
        <rFont val="Calibri"/>
        <family val="2"/>
        <scheme val="minor"/>
      </rPr>
      <t>Cixius simplex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</si>
  <si>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Cixius sticticus</t>
    </r>
    <r>
      <rPr>
        <sz val="11"/>
        <color theme="1"/>
        <rFont val="Calibri"/>
        <family val="2"/>
        <scheme val="minor"/>
      </rPr>
      <t xml:space="preserve"> R. </t>
    </r>
  </si>
  <si>
    <r>
      <rPr>
        <i/>
        <sz val="11"/>
        <color theme="1"/>
        <rFont val="Calibri"/>
        <family val="2"/>
        <scheme val="minor"/>
      </rPr>
      <t>Cixius stigmaticus</t>
    </r>
    <r>
      <rPr>
        <sz val="11"/>
        <color theme="1"/>
        <rFont val="Calibri"/>
        <family val="2"/>
        <scheme val="minor"/>
      </rPr>
      <t xml:space="preserve"> (Germ.) </t>
    </r>
  </si>
  <si>
    <r>
      <rPr>
        <i/>
        <sz val="11"/>
        <color theme="1"/>
        <rFont val="Calibri"/>
        <family val="2"/>
        <scheme val="minor"/>
      </rPr>
      <t>Colladonus torneellus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</si>
  <si>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Colobotettix morbillosus</t>
    </r>
    <r>
      <rPr>
        <sz val="11"/>
        <color theme="1"/>
        <rFont val="Calibri"/>
        <family val="2"/>
        <scheme val="minor"/>
      </rPr>
      <t xml:space="preserve"> (Mel.) </t>
    </r>
  </si>
  <si>
    <r>
      <rPr>
        <i/>
        <sz val="11"/>
        <color theme="1"/>
        <rFont val="Calibri"/>
        <family val="2"/>
        <scheme val="minor"/>
      </rPr>
      <t>Conomelus anceps</t>
    </r>
    <r>
      <rPr>
        <sz val="11"/>
        <color theme="1"/>
        <rFont val="Calibri"/>
        <family val="2"/>
        <scheme val="minor"/>
      </rPr>
      <t xml:space="preserve"> (Germ.) </t>
    </r>
  </si>
  <si>
    <r>
      <rPr>
        <i/>
        <sz val="11"/>
        <color theme="1"/>
        <rFont val="Calibri"/>
        <family val="2"/>
        <scheme val="minor"/>
      </rPr>
      <t>Conomelus lorifer</t>
    </r>
    <r>
      <rPr>
        <sz val="11"/>
        <color theme="1"/>
        <rFont val="Calibri"/>
        <family val="2"/>
        <scheme val="minor"/>
      </rPr>
      <t xml:space="preserve"> Rib. </t>
    </r>
  </si>
  <si>
    <r>
      <rPr>
        <i/>
        <sz val="11"/>
        <color theme="1"/>
        <rFont val="Calibri"/>
        <family val="2"/>
        <scheme val="minor"/>
      </rPr>
      <t>Conosanus obsoletus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</si>
  <si>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Coryphaelus gyllenhalii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</si>
  <si>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Cosmotettix aurantiacus</t>
    </r>
    <r>
      <rPr>
        <sz val="11"/>
        <color theme="1"/>
        <rFont val="Calibri"/>
        <family val="2"/>
        <scheme val="minor"/>
      </rPr>
      <t xml:space="preserve"> (Forel) </t>
    </r>
  </si>
  <si>
    <r>
      <rPr>
        <i/>
        <sz val="11"/>
        <color theme="1"/>
        <rFont val="Calibri"/>
        <family val="2"/>
        <scheme val="minor"/>
      </rPr>
      <t>Cosmotettix caudatus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</si>
  <si>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Cosmotettix costalis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</si>
  <si>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Cosmotettix evanescens</t>
    </r>
    <r>
      <rPr>
        <sz val="11"/>
        <color theme="1"/>
        <rFont val="Calibri"/>
        <family val="2"/>
        <scheme val="minor"/>
      </rPr>
      <t xml:space="preserve"> Oss.</t>
    </r>
  </si>
  <si>
    <r>
      <rPr>
        <i/>
        <sz val="11"/>
        <color theme="1"/>
        <rFont val="Calibri"/>
        <family val="2"/>
        <scheme val="minor"/>
      </rPr>
      <t>Cosmotettix panzeri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</si>
  <si>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Criomorphus albomarginatus</t>
    </r>
    <r>
      <rPr>
        <sz val="11"/>
        <color theme="1"/>
        <rFont val="Calibri"/>
        <family val="2"/>
        <scheme val="minor"/>
      </rPr>
      <t xml:space="preserve"> Curt. </t>
    </r>
  </si>
  <si>
    <r>
      <rPr>
        <i/>
        <sz val="11"/>
        <color theme="1"/>
        <rFont val="Calibri"/>
        <family val="2"/>
        <scheme val="minor"/>
      </rPr>
      <t>Criomorphus borealis</t>
    </r>
    <r>
      <rPr>
        <sz val="11"/>
        <color theme="1"/>
        <rFont val="Calibri"/>
        <family val="2"/>
        <scheme val="minor"/>
      </rPr>
      <t xml:space="preserve"> (J. Shlb.) </t>
    </r>
  </si>
  <si>
    <r>
      <rPr>
        <i/>
        <sz val="11"/>
        <color theme="1"/>
        <rFont val="Calibri"/>
        <family val="2"/>
        <scheme val="minor"/>
      </rPr>
      <t>Delphacinus mesomelas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</si>
  <si>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Delphacodes capnodes</t>
    </r>
    <r>
      <rPr>
        <sz val="11"/>
        <color theme="1"/>
        <rFont val="Calibri"/>
        <family val="2"/>
        <scheme val="minor"/>
      </rPr>
      <t xml:space="preserve"> (Scott) </t>
    </r>
  </si>
  <si>
    <r>
      <rPr>
        <i/>
        <sz val="11"/>
        <color theme="1"/>
        <rFont val="Calibri"/>
        <family val="2"/>
        <scheme val="minor"/>
      </rPr>
      <t>Delphacodes venosus</t>
    </r>
    <r>
      <rPr>
        <sz val="11"/>
        <color theme="1"/>
        <rFont val="Calibri"/>
        <family val="2"/>
        <scheme val="minor"/>
      </rPr>
      <t xml:space="preserve"> (Germ.) </t>
    </r>
  </si>
  <si>
    <r>
      <rPr>
        <i/>
        <sz val="11"/>
        <color theme="1"/>
        <rFont val="Calibri"/>
        <family val="2"/>
        <scheme val="minor"/>
      </rPr>
      <t>Delphax crassicornis</t>
    </r>
    <r>
      <rPr>
        <sz val="11"/>
        <color theme="1"/>
        <rFont val="Calibri"/>
        <family val="2"/>
        <scheme val="minor"/>
      </rPr>
      <t xml:space="preserve"> (Panz.) </t>
    </r>
  </si>
  <si>
    <r>
      <rPr>
        <i/>
        <sz val="11"/>
        <color theme="1"/>
        <rFont val="Calibri"/>
        <family val="2"/>
        <scheme val="minor"/>
      </rPr>
      <t>Delphax pulchellus</t>
    </r>
    <r>
      <rPr>
        <sz val="11"/>
        <color theme="1"/>
        <rFont val="Calibri"/>
        <family val="2"/>
        <scheme val="minor"/>
      </rPr>
      <t xml:space="preserve"> (Curt.) </t>
    </r>
  </si>
  <si>
    <r>
      <rPr>
        <i/>
        <sz val="11"/>
        <color theme="1"/>
        <rFont val="Calibri"/>
        <family val="2"/>
        <scheme val="minor"/>
      </rPr>
      <t>Deltocephalus pulicaris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</si>
  <si>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Dicranotropis divergens</t>
    </r>
    <r>
      <rPr>
        <sz val="11"/>
        <color theme="1"/>
        <rFont val="Calibri"/>
        <family val="2"/>
        <scheme val="minor"/>
      </rPr>
      <t xml:space="preserve"> Kbm. </t>
    </r>
  </si>
  <si>
    <r>
      <rPr>
        <i/>
        <sz val="11"/>
        <color theme="1"/>
        <rFont val="Calibri"/>
        <family val="2"/>
        <scheme val="minor"/>
      </rPr>
      <t>Dicranotropis hamata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</si>
  <si>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Dicranotropis montana</t>
    </r>
    <r>
      <rPr>
        <sz val="11"/>
        <color theme="1"/>
        <rFont val="Calibri"/>
        <family val="2"/>
        <scheme val="minor"/>
      </rPr>
      <t xml:space="preserve"> (Horv.) </t>
    </r>
  </si>
  <si>
    <r>
      <rPr>
        <i/>
        <sz val="11"/>
        <color theme="1"/>
        <rFont val="Calibri"/>
        <family val="2"/>
        <scheme val="minor"/>
      </rPr>
      <t>Dicranotropis remaniaca</t>
    </r>
    <r>
      <rPr>
        <sz val="11"/>
        <color theme="1"/>
        <rFont val="Calibri"/>
        <family val="2"/>
        <scheme val="minor"/>
      </rPr>
      <t xml:space="preserve"> Gugl., D'Urso &amp; Bckl. </t>
    </r>
  </si>
  <si>
    <r>
      <rPr>
        <i/>
        <sz val="11"/>
        <color theme="1"/>
        <rFont val="Calibri"/>
        <family val="2"/>
        <scheme val="minor"/>
      </rPr>
      <t>Dictyophara europaea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</si>
  <si>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Dikraneura variata</t>
    </r>
    <r>
      <rPr>
        <sz val="11"/>
        <color theme="1"/>
        <rFont val="Calibri"/>
        <family val="2"/>
        <scheme val="minor"/>
      </rPr>
      <t xml:space="preserve"> Hardy </t>
    </r>
  </si>
  <si>
    <r>
      <rPr>
        <i/>
        <sz val="11"/>
        <color theme="1"/>
        <rFont val="Calibri"/>
        <family val="2"/>
        <scheme val="minor"/>
      </rPr>
      <t>Diplocolenus bohemani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</si>
  <si>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Ditropis pteridis</t>
    </r>
    <r>
      <rPr>
        <sz val="11"/>
        <color theme="1"/>
        <rFont val="Calibri"/>
        <family val="2"/>
        <scheme val="minor"/>
      </rPr>
      <t xml:space="preserve"> (Spin.) </t>
    </r>
  </si>
  <si>
    <r>
      <rPr>
        <i/>
        <sz val="11"/>
        <color theme="1"/>
        <rFont val="Calibri"/>
        <family val="2"/>
        <scheme val="minor"/>
      </rPr>
      <t>Ditropsis flavipes</t>
    </r>
    <r>
      <rPr>
        <sz val="11"/>
        <color theme="1"/>
        <rFont val="Calibri"/>
        <family val="2"/>
        <scheme val="minor"/>
      </rPr>
      <t xml:space="preserve"> (Sign.) </t>
    </r>
  </si>
  <si>
    <r>
      <rPr>
        <i/>
        <sz val="11"/>
        <color theme="1"/>
        <rFont val="Calibri"/>
        <family val="2"/>
        <scheme val="minor"/>
      </rPr>
      <t>Doliotettix lunulatus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</si>
  <si>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Doratura exilis</t>
    </r>
    <r>
      <rPr>
        <sz val="11"/>
        <color theme="1"/>
        <rFont val="Calibri"/>
        <family val="2"/>
        <scheme val="minor"/>
      </rPr>
      <t xml:space="preserve"> Horv. </t>
    </r>
  </si>
  <si>
    <r>
      <rPr>
        <i/>
        <sz val="11"/>
        <color theme="1"/>
        <rFont val="Calibri"/>
        <family val="2"/>
        <scheme val="minor"/>
      </rPr>
      <t>Doratura homophyla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</si>
  <si>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Doratura horvathi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</si>
  <si>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Doratura stylata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</si>
  <si>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Dryodurgades reticulatus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</si>
  <si>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Ebarrius cognatus</t>
    </r>
    <r>
      <rPr>
        <sz val="11"/>
        <color theme="1"/>
        <rFont val="Calibri"/>
        <family val="2"/>
        <scheme val="minor"/>
      </rPr>
      <t xml:space="preserve"> (Fieb.) </t>
    </r>
  </si>
  <si>
    <r>
      <rPr>
        <i/>
        <sz val="11"/>
        <color theme="1"/>
        <rFont val="Calibri"/>
        <family val="2"/>
        <scheme val="minor"/>
      </rPr>
      <t>Edwardsiana alnicola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</si>
  <si>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Edwardsiana ampliata</t>
    </r>
    <r>
      <rPr>
        <sz val="11"/>
        <color theme="1"/>
        <rFont val="Calibri"/>
        <family val="2"/>
        <scheme val="minor"/>
      </rPr>
      <t xml:space="preserve"> (W.Wg.) </t>
    </r>
  </si>
  <si>
    <r>
      <rPr>
        <i/>
        <sz val="11"/>
        <color theme="1"/>
        <rFont val="Calibri"/>
        <family val="2"/>
        <scheme val="minor"/>
      </rPr>
      <t>Edwardsiana avellanae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</si>
  <si>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Edwardsiana bergmani</t>
    </r>
    <r>
      <rPr>
        <sz val="11"/>
        <color theme="1"/>
        <rFont val="Calibri"/>
        <family val="2"/>
        <scheme val="minor"/>
      </rPr>
      <t xml:space="preserve"> (Tull.) </t>
    </r>
  </si>
  <si>
    <r>
      <rPr>
        <i/>
        <sz val="11"/>
        <color theme="1"/>
        <rFont val="Calibri"/>
        <family val="2"/>
        <scheme val="minor"/>
      </rPr>
      <t>Edwardsiana candidula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</si>
  <si>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 xml:space="preserve">Edwardsiana crataegi </t>
    </r>
    <r>
      <rPr>
        <sz val="11"/>
        <color theme="1"/>
        <rFont val="Calibri"/>
        <family val="2"/>
        <scheme val="minor"/>
      </rPr>
      <t xml:space="preserve">(Dgl.) </t>
    </r>
  </si>
  <si>
    <r>
      <rPr>
        <i/>
        <sz val="11"/>
        <color theme="1"/>
        <rFont val="Calibri"/>
        <family val="2"/>
        <scheme val="minor"/>
      </rPr>
      <t>Edwardsiana diversa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</si>
  <si>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Edwardsiana flavescens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</si>
  <si>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Edwardsiana frustrator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</si>
  <si>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Edwardsiana geometrica</t>
    </r>
    <r>
      <rPr>
        <sz val="11"/>
        <color theme="1"/>
        <rFont val="Calibri"/>
        <family val="2"/>
        <scheme val="minor"/>
      </rPr>
      <t xml:space="preserve"> (Schrk.) </t>
    </r>
  </si>
  <si>
    <r>
      <rPr>
        <i/>
        <sz val="11"/>
        <color theme="1"/>
        <rFont val="Calibri"/>
        <family val="2"/>
        <scheme val="minor"/>
      </rPr>
      <t>Edwardsiana gratiosa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</si>
  <si>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Edwardsiana ishidai</t>
    </r>
    <r>
      <rPr>
        <sz val="11"/>
        <color theme="1"/>
        <rFont val="Calibri"/>
        <family val="2"/>
        <scheme val="minor"/>
      </rPr>
      <t xml:space="preserve"> (Mats.) </t>
    </r>
  </si>
  <si>
    <r>
      <rPr>
        <i/>
        <sz val="11"/>
        <color theme="1"/>
        <rFont val="Calibri"/>
        <family val="2"/>
        <scheme val="minor"/>
      </rPr>
      <t>Edwardsiana lethierryi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</si>
  <si>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Edwardsiana nigriloba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</si>
  <si>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Edwardsiana plebeja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</si>
  <si>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Edwardsiana plurispinosa</t>
    </r>
    <r>
      <rPr>
        <sz val="11"/>
        <color theme="1"/>
        <rFont val="Calibri"/>
        <family val="2"/>
        <scheme val="minor"/>
      </rPr>
      <t xml:space="preserve"> (W.Wg.) </t>
    </r>
  </si>
  <si>
    <r>
      <rPr>
        <i/>
        <sz val="11"/>
        <color theme="1"/>
        <rFont val="Calibri"/>
        <family val="2"/>
        <scheme val="minor"/>
      </rPr>
      <t>Edwardsiana prunicola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</si>
  <si>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Edwardsiana rhodophila</t>
    </r>
    <r>
      <rPr>
        <sz val="11"/>
        <color theme="1"/>
        <rFont val="Calibri"/>
        <family val="2"/>
        <scheme val="minor"/>
      </rPr>
      <t xml:space="preserve"> (Cer.) </t>
    </r>
  </si>
  <si>
    <r>
      <rPr>
        <i/>
        <sz val="11"/>
        <color theme="1"/>
        <rFont val="Calibri"/>
        <family val="2"/>
        <scheme val="minor"/>
      </rPr>
      <t>Edwardsiana rosae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</si>
  <si>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Edwardsiana rosaesugans</t>
    </r>
    <r>
      <rPr>
        <sz val="11"/>
        <color theme="1"/>
        <rFont val="Calibri"/>
        <family val="2"/>
        <scheme val="minor"/>
      </rPr>
      <t xml:space="preserve"> (Cer.) </t>
    </r>
  </si>
  <si>
    <r>
      <rPr>
        <i/>
        <sz val="11"/>
        <color theme="1"/>
        <rFont val="Calibri"/>
        <family val="2"/>
        <scheme val="minor"/>
      </rPr>
      <t>Edwardsiana salicicola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</si>
  <si>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Edwardsiana smreczynskii</t>
    </r>
    <r>
      <rPr>
        <sz val="11"/>
        <color theme="1"/>
        <rFont val="Calibri"/>
        <family val="2"/>
        <scheme val="minor"/>
      </rPr>
      <t xml:space="preserve"> Dwor. </t>
    </r>
  </si>
  <si>
    <r>
      <rPr>
        <i/>
        <sz val="11"/>
        <color theme="1"/>
        <rFont val="Calibri"/>
        <family val="2"/>
        <scheme val="minor"/>
      </rPr>
      <t>Edwardsiana sociabilis</t>
    </r>
    <r>
      <rPr>
        <sz val="11"/>
        <color theme="1"/>
        <rFont val="Calibri"/>
        <family val="2"/>
        <scheme val="minor"/>
      </rPr>
      <t xml:space="preserve"> (Oss.) </t>
    </r>
  </si>
  <si>
    <r>
      <rPr>
        <i/>
        <sz val="11"/>
        <color theme="1"/>
        <rFont val="Calibri"/>
        <family val="2"/>
        <scheme val="minor"/>
      </rPr>
      <t>Edwardsiana soror</t>
    </r>
    <r>
      <rPr>
        <sz val="11"/>
        <color theme="1"/>
        <rFont val="Calibri"/>
        <family val="2"/>
        <scheme val="minor"/>
      </rPr>
      <t xml:space="preserve"> (Lnv.) </t>
    </r>
  </si>
  <si>
    <r>
      <rPr>
        <i/>
        <sz val="11"/>
        <color theme="1"/>
        <rFont val="Calibri"/>
        <family val="2"/>
        <scheme val="minor"/>
      </rPr>
      <t>Edwardsiana spinigera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</si>
  <si>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Edwardsiana tersa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</si>
  <si>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Edwardsiana tshinari</t>
    </r>
    <r>
      <rPr>
        <sz val="11"/>
        <color theme="1"/>
        <rFont val="Calibri"/>
        <family val="2"/>
        <scheme val="minor"/>
      </rPr>
      <t xml:space="preserve"> Zachv.</t>
    </r>
  </si>
  <si>
    <r>
      <rPr>
        <i/>
        <sz val="11"/>
        <color theme="1"/>
        <rFont val="Calibri"/>
        <family val="2"/>
        <scheme val="minor"/>
      </rPr>
      <t>Edwardsiana ulmiphagus</t>
    </r>
    <r>
      <rPr>
        <sz val="11"/>
        <color theme="1"/>
        <rFont val="Calibri"/>
        <family val="2"/>
        <scheme val="minor"/>
      </rPr>
      <t xml:space="preserve"> Wils. &amp; Clar. </t>
    </r>
  </si>
  <si>
    <r>
      <rPr>
        <i/>
        <sz val="11"/>
        <color theme="1"/>
        <rFont val="Calibri"/>
        <family val="2"/>
        <scheme val="minor"/>
      </rPr>
      <t>Elymana kozhevnikovi</t>
    </r>
    <r>
      <rPr>
        <sz val="11"/>
        <color theme="1"/>
        <rFont val="Calibri"/>
        <family val="2"/>
        <scheme val="minor"/>
      </rPr>
      <t xml:space="preserve"> (Zachv.) </t>
    </r>
  </si>
  <si>
    <r>
      <rPr>
        <i/>
        <sz val="11"/>
        <color theme="1"/>
        <rFont val="Calibri"/>
        <family val="2"/>
        <scheme val="minor"/>
      </rPr>
      <t>Elymana sulphurella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</si>
  <si>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Emelyanoviana contraria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</si>
  <si>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Emelyanoviana mollicula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</si>
  <si>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Enantiocephalus cornutus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</si>
  <si>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Endria nebulosa</t>
    </r>
    <r>
      <rPr>
        <sz val="11"/>
        <color theme="1"/>
        <rFont val="Calibri"/>
        <family val="2"/>
        <scheme val="minor"/>
      </rPr>
      <t xml:space="preserve"> (Ball) </t>
    </r>
  </si>
  <si>
    <r>
      <rPr>
        <i/>
        <sz val="11"/>
        <color theme="1"/>
        <rFont val="Calibri"/>
        <family val="2"/>
        <scheme val="minor"/>
      </rPr>
      <t>Errastunus leucophaeus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</si>
  <si>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Errastunus ocellaris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</si>
  <si>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Errhomenus brachypterus</t>
    </r>
    <r>
      <rPr>
        <sz val="11"/>
        <color theme="1"/>
        <rFont val="Calibri"/>
        <family val="2"/>
        <scheme val="minor"/>
      </rPr>
      <t xml:space="preserve"> Fieb. </t>
    </r>
  </si>
  <si>
    <r>
      <rPr>
        <i/>
        <sz val="11"/>
        <color theme="1"/>
        <rFont val="Calibri"/>
        <family val="2"/>
        <scheme val="minor"/>
      </rPr>
      <t>Erythria aureola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</si>
  <si>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Erythria manderstjernii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</si>
  <si>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Erzaleus metrius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</si>
  <si>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Euconomelus lepidus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</si>
  <si>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Euides basilinea</t>
    </r>
    <r>
      <rPr>
        <sz val="11"/>
        <color theme="1"/>
        <rFont val="Calibri"/>
        <family val="2"/>
        <scheme val="minor"/>
      </rPr>
      <t xml:space="preserve"> (Germ.) </t>
    </r>
  </si>
  <si>
    <r>
      <rPr>
        <i/>
        <sz val="11"/>
        <color theme="1"/>
        <rFont val="Calibri"/>
        <family val="2"/>
        <scheme val="minor"/>
      </rPr>
      <t>Eupelix cuspidata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</si>
  <si>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Eupterycyba jucunda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</si>
  <si>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Eupteryx adspersa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</si>
  <si>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Eupteryx atropunctata</t>
    </r>
    <r>
      <rPr>
        <sz val="11"/>
        <color theme="1"/>
        <rFont val="Calibri"/>
        <family val="2"/>
        <scheme val="minor"/>
      </rPr>
      <t xml:space="preserve"> (Goeze) </t>
    </r>
  </si>
  <si>
    <r>
      <rPr>
        <i/>
        <sz val="11"/>
        <color theme="1"/>
        <rFont val="Calibri"/>
        <family val="2"/>
        <scheme val="minor"/>
      </rPr>
      <t>Eupteryx aurata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</si>
  <si>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Eupteryx austriaca</t>
    </r>
    <r>
      <rPr>
        <sz val="11"/>
        <color theme="1"/>
        <rFont val="Calibri"/>
        <family val="2"/>
        <scheme val="minor"/>
      </rPr>
      <t xml:space="preserve"> (Metc.) </t>
    </r>
  </si>
  <si>
    <r>
      <rPr>
        <i/>
        <sz val="11"/>
        <color theme="1"/>
        <rFont val="Calibri"/>
        <family val="2"/>
        <scheme val="minor"/>
      </rPr>
      <t>Eupteryx calcarata</t>
    </r>
    <r>
      <rPr>
        <sz val="11"/>
        <color theme="1"/>
        <rFont val="Calibri"/>
        <family val="2"/>
        <scheme val="minor"/>
      </rPr>
      <t xml:space="preserve"> Oss. </t>
    </r>
  </si>
  <si>
    <r>
      <rPr>
        <i/>
        <sz val="11"/>
        <color theme="1"/>
        <rFont val="Calibri"/>
        <family val="2"/>
        <scheme val="minor"/>
      </rPr>
      <t>Eupteryx collina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</si>
  <si>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Eupteryx curtisii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</si>
  <si>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Eupteryx cyclops</t>
    </r>
    <r>
      <rPr>
        <sz val="11"/>
        <color theme="1"/>
        <rFont val="Calibri"/>
        <family val="2"/>
        <scheme val="minor"/>
      </rPr>
      <t xml:space="preserve"> Mats. </t>
    </r>
  </si>
  <si>
    <r>
      <rPr>
        <i/>
        <sz val="11"/>
        <color theme="1"/>
        <rFont val="Calibri"/>
        <family val="2"/>
        <scheme val="minor"/>
      </rPr>
      <t>Eupteryx decemnotata</t>
    </r>
    <r>
      <rPr>
        <sz val="11"/>
        <color theme="1"/>
        <rFont val="Calibri"/>
        <family val="2"/>
        <scheme val="minor"/>
      </rPr>
      <t xml:space="preserve"> R. </t>
    </r>
  </si>
  <si>
    <r>
      <rPr>
        <i/>
        <sz val="11"/>
        <color theme="1"/>
        <rFont val="Calibri"/>
        <family val="2"/>
        <scheme val="minor"/>
      </rPr>
      <t>Eupteryx filicum</t>
    </r>
    <r>
      <rPr>
        <sz val="11"/>
        <color theme="1"/>
        <rFont val="Calibri"/>
        <family val="2"/>
        <scheme val="minor"/>
      </rPr>
      <t xml:space="preserve"> (Newm.) </t>
    </r>
  </si>
  <si>
    <r>
      <rPr>
        <i/>
        <sz val="11"/>
        <color theme="1"/>
        <rFont val="Calibri"/>
        <family val="2"/>
        <scheme val="minor"/>
      </rPr>
      <t>Eupteryx florida</t>
    </r>
    <r>
      <rPr>
        <sz val="11"/>
        <color theme="1"/>
        <rFont val="Calibri"/>
        <family val="2"/>
        <scheme val="minor"/>
      </rPr>
      <t xml:space="preserve"> Rib. </t>
    </r>
  </si>
  <si>
    <r>
      <rPr>
        <i/>
        <sz val="11"/>
        <color theme="1"/>
        <rFont val="Calibri"/>
        <family val="2"/>
        <scheme val="minor"/>
      </rPr>
      <t>Eupteryx heydenii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</si>
  <si>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Eupteryx immaculatifrons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</si>
  <si>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Eupteryx lelievrei</t>
    </r>
    <r>
      <rPr>
        <sz val="11"/>
        <color theme="1"/>
        <rFont val="Calibri"/>
        <family val="2"/>
        <scheme val="minor"/>
      </rPr>
      <t xml:space="preserve"> (Leth.) </t>
    </r>
  </si>
  <si>
    <r>
      <rPr>
        <i/>
        <sz val="11"/>
        <color theme="1"/>
        <rFont val="Calibri"/>
        <family val="2"/>
        <scheme val="minor"/>
      </rPr>
      <t>Eupteryx melissae</t>
    </r>
    <r>
      <rPr>
        <sz val="11"/>
        <color theme="1"/>
        <rFont val="Calibri"/>
        <family val="2"/>
        <scheme val="minor"/>
      </rPr>
      <t xml:space="preserve"> Curt. </t>
    </r>
  </si>
  <si>
    <r>
      <rPr>
        <i/>
        <sz val="11"/>
        <color theme="1"/>
        <rFont val="Calibri"/>
        <family val="2"/>
        <scheme val="minor"/>
      </rPr>
      <t>Eupteryx notata</t>
    </r>
    <r>
      <rPr>
        <sz val="11"/>
        <color theme="1"/>
        <rFont val="Calibri"/>
        <family val="2"/>
        <scheme val="minor"/>
      </rPr>
      <t xml:space="preserve"> Curt. </t>
    </r>
  </si>
  <si>
    <r>
      <rPr>
        <i/>
        <sz val="11"/>
        <color theme="1"/>
        <rFont val="Calibri"/>
        <family val="2"/>
        <scheme val="minor"/>
      </rPr>
      <t>Eupteryx origani</t>
    </r>
    <r>
      <rPr>
        <sz val="11"/>
        <color theme="1"/>
        <rFont val="Calibri"/>
        <family val="2"/>
        <scheme val="minor"/>
      </rPr>
      <t xml:space="preserve"> Zachv. </t>
    </r>
  </si>
  <si>
    <r>
      <rPr>
        <i/>
        <sz val="11"/>
        <color theme="1"/>
        <rFont val="Calibri"/>
        <family val="2"/>
        <scheme val="minor"/>
      </rPr>
      <t>Eupteryx signatipennis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</si>
  <si>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Eupteryx stachydearum</t>
    </r>
    <r>
      <rPr>
        <sz val="11"/>
        <color theme="1"/>
        <rFont val="Calibri"/>
        <family val="2"/>
        <scheme val="minor"/>
      </rPr>
      <t xml:space="preserve"> (Hardy) </t>
    </r>
  </si>
  <si>
    <r>
      <rPr>
        <i/>
        <sz val="11"/>
        <color theme="1"/>
        <rFont val="Calibri"/>
        <family val="2"/>
        <scheme val="minor"/>
      </rPr>
      <t>Eupteryx tenella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</si>
  <si>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Eupteryx urticae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</si>
  <si>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Eupteryx vittata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</si>
  <si>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Eurhadina concinna</t>
    </r>
    <r>
      <rPr>
        <sz val="11"/>
        <color theme="1"/>
        <rFont val="Calibri"/>
        <family val="2"/>
        <scheme val="minor"/>
      </rPr>
      <t xml:space="preserve"> (Germ.) </t>
    </r>
  </si>
  <si>
    <r>
      <rPr>
        <i/>
        <sz val="11"/>
        <color theme="1"/>
        <rFont val="Calibri"/>
        <family val="2"/>
        <scheme val="minor"/>
      </rPr>
      <t>Eurhadina kirschbaumi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</si>
  <si>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Eurhadina loewii</t>
    </r>
    <r>
      <rPr>
        <sz val="11"/>
        <color theme="1"/>
        <rFont val="Calibri"/>
        <family val="2"/>
        <scheme val="minor"/>
      </rPr>
      <t xml:space="preserve"> (Then) </t>
    </r>
  </si>
  <si>
    <r>
      <rPr>
        <i/>
        <sz val="11"/>
        <color theme="1"/>
        <rFont val="Calibri"/>
        <family val="2"/>
        <scheme val="minor"/>
      </rPr>
      <t>Eurhadina pulchella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</si>
  <si>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Eurhadina ribauti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</si>
  <si>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Eurhadina saageri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</si>
  <si>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Eurybregma nigrolineata</t>
    </r>
    <r>
      <rPr>
        <sz val="11"/>
        <color theme="1"/>
        <rFont val="Calibri"/>
        <family val="2"/>
        <scheme val="minor"/>
      </rPr>
      <t xml:space="preserve"> Scott </t>
    </r>
  </si>
  <si>
    <r>
      <rPr>
        <i/>
        <sz val="11"/>
        <color theme="1"/>
        <rFont val="Calibri"/>
        <family val="2"/>
        <scheme val="minor"/>
      </rPr>
      <t>Eurysa lineata</t>
    </r>
    <r>
      <rPr>
        <sz val="11"/>
        <color theme="1"/>
        <rFont val="Calibri"/>
        <family val="2"/>
        <scheme val="minor"/>
      </rPr>
      <t xml:space="preserve"> (Perr.) </t>
    </r>
  </si>
  <si>
    <r>
      <rPr>
        <i/>
        <sz val="11"/>
        <color theme="1"/>
        <rFont val="Calibri"/>
        <family val="2"/>
        <scheme val="minor"/>
      </rPr>
      <t>Eurysella brunnea</t>
    </r>
    <r>
      <rPr>
        <sz val="11"/>
        <color theme="1"/>
        <rFont val="Calibri"/>
        <family val="2"/>
        <scheme val="minor"/>
      </rPr>
      <t xml:space="preserve"> (Mel.) </t>
    </r>
  </si>
  <si>
    <r>
      <rPr>
        <i/>
        <sz val="11"/>
        <color theme="1"/>
        <rFont val="Calibri"/>
        <family val="2"/>
        <scheme val="minor"/>
      </rPr>
      <t>Eurysula lurida</t>
    </r>
    <r>
      <rPr>
        <sz val="11"/>
        <color theme="1"/>
        <rFont val="Calibri"/>
        <family val="2"/>
        <scheme val="minor"/>
      </rPr>
      <t xml:space="preserve"> (Fieb.) </t>
    </r>
  </si>
  <si>
    <r>
      <rPr>
        <i/>
        <sz val="11"/>
        <color theme="1"/>
        <rFont val="Calibri"/>
        <family val="2"/>
        <scheme val="minor"/>
      </rPr>
      <t>Euscelidius schenckii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</si>
  <si>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Euscelidius variegatus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</si>
  <si>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Euscelis distinguendus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</si>
  <si>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Euscelis incisus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</si>
  <si>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Euscelis ohausi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</si>
  <si>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Euscelis venosus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</si>
  <si>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Evacanthus acuminatus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</si>
  <si>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Evacanthus interruptus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</si>
  <si>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Fagocyba carri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</si>
  <si>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Fagocyba cruenta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</si>
  <si>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Fieberiella florii</t>
    </r>
    <r>
      <rPr>
        <sz val="11"/>
        <color theme="1"/>
        <rFont val="Calibri"/>
        <family val="2"/>
        <scheme val="minor"/>
      </rPr>
      <t xml:space="preserve"> (Stal) </t>
    </r>
  </si>
  <si>
    <r>
      <rPr>
        <i/>
        <sz val="11"/>
        <color theme="1"/>
        <rFont val="Calibri"/>
        <family val="2"/>
        <scheme val="minor"/>
      </rPr>
      <t>Fieberiella septentrionalis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</si>
  <si>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Forcipata citrinella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</si>
  <si>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Forcipata forcipata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</si>
  <si>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Fruticidia bisignata</t>
    </r>
    <r>
      <rPr>
        <sz val="11"/>
        <color theme="1"/>
        <rFont val="Calibri"/>
        <family val="2"/>
        <scheme val="minor"/>
      </rPr>
      <t xml:space="preserve"> (M. &amp; R.) </t>
    </r>
  </si>
  <si>
    <r>
      <rPr>
        <i/>
        <sz val="11"/>
        <color theme="1"/>
        <rFont val="Calibri"/>
        <family val="2"/>
        <scheme val="minor"/>
      </rPr>
      <t>Gargara genistae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</si>
  <si>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Goniagnathus brevis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</si>
  <si>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Graphocephala fennahi</t>
    </r>
    <r>
      <rPr>
        <sz val="11"/>
        <color theme="1"/>
        <rFont val="Calibri"/>
        <family val="2"/>
        <scheme val="minor"/>
      </rPr>
      <t xml:space="preserve"> Young </t>
    </r>
  </si>
  <si>
    <r>
      <rPr>
        <i/>
        <sz val="11"/>
        <color theme="1"/>
        <rFont val="Calibri"/>
        <family val="2"/>
        <scheme val="minor"/>
      </rPr>
      <t>Graphocraerus ventralis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</si>
  <si>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Grypotes puncticollis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</si>
  <si>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Haematoloma dorsatum</t>
    </r>
    <r>
      <rPr>
        <sz val="11"/>
        <color theme="1"/>
        <rFont val="Calibri"/>
        <family val="2"/>
        <scheme val="minor"/>
      </rPr>
      <t xml:space="preserve"> (Ahr.) </t>
    </r>
  </si>
  <si>
    <r>
      <rPr>
        <i/>
        <sz val="11"/>
        <color theme="1"/>
        <rFont val="Calibri"/>
        <family val="2"/>
        <scheme val="minor"/>
      </rPr>
      <t>Handianus ignoscus</t>
    </r>
    <r>
      <rPr>
        <sz val="11"/>
        <color theme="1"/>
        <rFont val="Calibri"/>
        <family val="2"/>
        <scheme val="minor"/>
      </rPr>
      <t xml:space="preserve"> (Mel.) </t>
    </r>
  </si>
  <si>
    <r>
      <rPr>
        <i/>
        <sz val="11"/>
        <color theme="1"/>
        <rFont val="Calibri"/>
        <family val="2"/>
        <scheme val="minor"/>
      </rPr>
      <t>Hardya helgae</t>
    </r>
    <r>
      <rPr>
        <sz val="11"/>
        <color theme="1"/>
        <rFont val="Calibri"/>
        <family val="2"/>
        <scheme val="minor"/>
      </rPr>
      <t xml:space="preserve"> Nick., Hlzg. &amp; Rem. </t>
    </r>
  </si>
  <si>
    <r>
      <rPr>
        <i/>
        <sz val="11"/>
        <color theme="1"/>
        <rFont val="Calibri"/>
        <family val="2"/>
        <scheme val="minor"/>
      </rPr>
      <t>Hardya signifer</t>
    </r>
    <r>
      <rPr>
        <sz val="11"/>
        <color theme="1"/>
        <rFont val="Calibri"/>
        <family val="2"/>
        <scheme val="minor"/>
      </rPr>
      <t xml:space="preserve"> (Then) </t>
    </r>
  </si>
  <si>
    <r>
      <rPr>
        <i/>
        <sz val="11"/>
        <color theme="1"/>
        <rFont val="Calibri"/>
        <family val="2"/>
        <scheme val="minor"/>
      </rPr>
      <t>Hardya tenuis</t>
    </r>
    <r>
      <rPr>
        <sz val="11"/>
        <color theme="1"/>
        <rFont val="Calibri"/>
        <family val="2"/>
        <scheme val="minor"/>
      </rPr>
      <t xml:space="preserve"> (Germ.) </t>
    </r>
  </si>
  <si>
    <r>
      <rPr>
        <i/>
        <sz val="11"/>
        <color theme="1"/>
        <rFont val="Calibri"/>
        <family val="2"/>
        <scheme val="minor"/>
      </rPr>
      <t>Hauptidia distinguenda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</si>
  <si>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Hebata affinis</t>
    </r>
    <r>
      <rPr>
        <sz val="11"/>
        <color theme="1"/>
        <rFont val="Calibri"/>
        <family val="2"/>
        <scheme val="minor"/>
      </rPr>
      <t xml:space="preserve"> (Nast) </t>
    </r>
  </si>
  <si>
    <r>
      <rPr>
        <i/>
        <sz val="11"/>
        <color theme="1"/>
        <rFont val="Calibri"/>
        <family val="2"/>
        <scheme val="minor"/>
      </rPr>
      <t>Hebata apicalis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</si>
  <si>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Hebata dealbata</t>
    </r>
    <r>
      <rPr>
        <sz val="11"/>
        <color theme="1"/>
        <rFont val="Calibri"/>
        <family val="2"/>
        <scheme val="minor"/>
      </rPr>
      <t xml:space="preserve"> (Cer.) </t>
    </r>
  </si>
  <si>
    <r>
      <rPr>
        <i/>
        <sz val="11"/>
        <color theme="1"/>
        <rFont val="Calibri"/>
        <family val="2"/>
        <scheme val="minor"/>
      </rPr>
      <t>Hebata decipiens</t>
    </r>
    <r>
      <rPr>
        <sz val="11"/>
        <color theme="1"/>
        <rFont val="Calibri"/>
        <family val="2"/>
        <scheme val="minor"/>
      </rPr>
      <t xml:space="preserve"> (Paoli) </t>
    </r>
  </si>
  <si>
    <r>
      <rPr>
        <i/>
        <sz val="11"/>
        <color theme="1"/>
        <rFont val="Calibri"/>
        <family val="2"/>
        <scheme val="minor"/>
      </rPr>
      <t>Hebata pteridis</t>
    </r>
    <r>
      <rPr>
        <sz val="11"/>
        <color theme="1"/>
        <rFont val="Calibri"/>
        <family val="2"/>
        <scheme val="minor"/>
      </rPr>
      <t xml:space="preserve"> (Dhlb.) </t>
    </r>
  </si>
  <si>
    <r>
      <rPr>
        <i/>
        <sz val="11"/>
        <color theme="1"/>
        <rFont val="Calibri"/>
        <family val="2"/>
        <scheme val="minor"/>
      </rPr>
      <t>Hebata vitis</t>
    </r>
    <r>
      <rPr>
        <sz val="11"/>
        <color theme="1"/>
        <rFont val="Calibri"/>
        <family val="2"/>
        <scheme val="minor"/>
      </rPr>
      <t xml:space="preserve"> (Göthe) </t>
    </r>
  </si>
  <si>
    <r>
      <rPr>
        <i/>
        <sz val="11"/>
        <color theme="1"/>
        <rFont val="Calibri"/>
        <family val="2"/>
        <scheme val="minor"/>
      </rPr>
      <t>Henschia collina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</si>
  <si>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Hephathus nanus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</si>
  <si>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Hesium domino</t>
    </r>
    <r>
      <rPr>
        <sz val="11"/>
        <color theme="1"/>
        <rFont val="Calibri"/>
        <family val="2"/>
        <scheme val="minor"/>
      </rPr>
      <t xml:space="preserve"> (Reut.) </t>
    </r>
  </si>
  <si>
    <r>
      <rPr>
        <i/>
        <sz val="11"/>
        <color theme="1"/>
        <rFont val="Calibri"/>
        <family val="2"/>
        <scheme val="minor"/>
      </rPr>
      <t>Hyalesthes obsoletus</t>
    </r>
    <r>
      <rPr>
        <sz val="11"/>
        <color theme="1"/>
        <rFont val="Calibri"/>
        <family val="2"/>
        <scheme val="minor"/>
      </rPr>
      <t xml:space="preserve"> Sign. </t>
    </r>
  </si>
  <si>
    <r>
      <rPr>
        <i/>
        <sz val="11"/>
        <color theme="1"/>
        <rFont val="Calibri"/>
        <family val="2"/>
        <scheme val="minor"/>
      </rPr>
      <t>Hyledelphax elegantula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</si>
  <si>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Iassus lanio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</si>
  <si>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Iassus scutellaris</t>
    </r>
    <r>
      <rPr>
        <sz val="11"/>
        <color theme="1"/>
        <rFont val="Calibri"/>
        <family val="2"/>
        <scheme val="minor"/>
      </rPr>
      <t xml:space="preserve"> (Fieb.) </t>
    </r>
  </si>
  <si>
    <r>
      <rPr>
        <i/>
        <sz val="11"/>
        <color theme="1"/>
        <rFont val="Calibri"/>
        <family val="2"/>
        <scheme val="minor"/>
      </rPr>
      <t>Idiocerus herrichii</t>
    </r>
    <r>
      <rPr>
        <sz val="11"/>
        <color theme="1"/>
        <rFont val="Calibri"/>
        <family val="2"/>
        <scheme val="minor"/>
      </rPr>
      <t xml:space="preserve"> Kbm. </t>
    </r>
  </si>
  <si>
    <r>
      <rPr>
        <i/>
        <sz val="11"/>
        <color theme="1"/>
        <rFont val="Calibri"/>
        <family val="2"/>
        <scheme val="minor"/>
      </rPr>
      <t>Idiocerus lituratus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</si>
  <si>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Idiocerus similis</t>
    </r>
    <r>
      <rPr>
        <sz val="11"/>
        <color theme="1"/>
        <rFont val="Calibri"/>
        <family val="2"/>
        <scheme val="minor"/>
      </rPr>
      <t xml:space="preserve"> Kbm. </t>
    </r>
  </si>
  <si>
    <r>
      <rPr>
        <i/>
        <sz val="11"/>
        <color theme="1"/>
        <rFont val="Calibri"/>
        <family val="2"/>
        <scheme val="minor"/>
      </rPr>
      <t>Idiocerus stigmaticalis</t>
    </r>
    <r>
      <rPr>
        <sz val="11"/>
        <color theme="1"/>
        <rFont val="Calibri"/>
        <family val="2"/>
        <scheme val="minor"/>
      </rPr>
      <t xml:space="preserve"> Lew. </t>
    </r>
  </si>
  <si>
    <r>
      <rPr>
        <i/>
        <sz val="11"/>
        <color theme="1"/>
        <rFont val="Calibri"/>
        <family val="2"/>
        <scheme val="minor"/>
      </rPr>
      <t>Idiocerus vicinus</t>
    </r>
    <r>
      <rPr>
        <sz val="11"/>
        <color theme="1"/>
        <rFont val="Calibri"/>
        <family val="2"/>
        <scheme val="minor"/>
      </rPr>
      <t xml:space="preserve"> Mel. </t>
    </r>
  </si>
  <si>
    <r>
      <rPr>
        <i/>
        <sz val="11"/>
        <color theme="1"/>
        <rFont val="Calibri"/>
        <family val="2"/>
        <scheme val="minor"/>
      </rPr>
      <t>Idiodonus cruentatus</t>
    </r>
    <r>
      <rPr>
        <sz val="11"/>
        <color theme="1"/>
        <rFont val="Calibri"/>
        <family val="2"/>
        <scheme val="minor"/>
      </rPr>
      <t xml:space="preserve"> (Panz.) </t>
    </r>
  </si>
  <si>
    <r>
      <rPr>
        <i/>
        <sz val="11"/>
        <color theme="1"/>
        <rFont val="Calibri"/>
        <family val="2"/>
        <scheme val="minor"/>
      </rPr>
      <t>Issus coleoptratus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</si>
  <si>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Issus muscaeformis</t>
    </r>
    <r>
      <rPr>
        <sz val="11"/>
        <color theme="1"/>
        <rFont val="Calibri"/>
        <family val="2"/>
        <scheme val="minor"/>
      </rPr>
      <t xml:space="preserve"> (Schrk.) </t>
    </r>
  </si>
  <si>
    <r>
      <rPr>
        <i/>
        <sz val="11"/>
        <color theme="1"/>
        <rFont val="Calibri"/>
        <family val="2"/>
        <scheme val="minor"/>
      </rPr>
      <t>Japananus hyalinus</t>
    </r>
    <r>
      <rPr>
        <sz val="11"/>
        <color theme="1"/>
        <rFont val="Calibri"/>
        <family val="2"/>
        <scheme val="minor"/>
      </rPr>
      <t xml:space="preserve"> (Osb.) </t>
    </r>
  </si>
  <si>
    <r>
      <rPr>
        <i/>
        <sz val="11"/>
        <color theme="1"/>
        <rFont val="Calibri"/>
        <family val="2"/>
        <scheme val="minor"/>
      </rPr>
      <t>Jassargus allobrogicus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</si>
  <si>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Jassargus alpinus</t>
    </r>
    <r>
      <rPr>
        <sz val="11"/>
        <color theme="1"/>
        <rFont val="Calibri"/>
        <family val="2"/>
        <scheme val="minor"/>
      </rPr>
      <t xml:space="preserve"> (Then) </t>
    </r>
  </si>
  <si>
    <r>
      <rPr>
        <i/>
        <sz val="11"/>
        <color theme="1"/>
        <rFont val="Calibri"/>
        <family val="2"/>
        <scheme val="minor"/>
      </rPr>
      <t>Jassargus flori</t>
    </r>
    <r>
      <rPr>
        <sz val="11"/>
        <color theme="1"/>
        <rFont val="Calibri"/>
        <family val="2"/>
        <scheme val="minor"/>
      </rPr>
      <t xml:space="preserve"> (Fieb.) </t>
    </r>
  </si>
  <si>
    <r>
      <rPr>
        <i/>
        <sz val="11"/>
        <color theme="1"/>
        <rFont val="Calibri"/>
        <family val="2"/>
        <scheme val="minor"/>
      </rPr>
      <t>Jassargus obtusivalvis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</si>
  <si>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Jassargus pseudocellaris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</si>
  <si>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Jassargus repletus</t>
    </r>
    <r>
      <rPr>
        <sz val="11"/>
        <color theme="1"/>
        <rFont val="Calibri"/>
        <family val="2"/>
        <scheme val="minor"/>
      </rPr>
      <t xml:space="preserve"> (Fieb.) </t>
    </r>
  </si>
  <si>
    <r>
      <rPr>
        <i/>
        <sz val="11"/>
        <color theme="1"/>
        <rFont val="Calibri"/>
        <family val="2"/>
        <scheme val="minor"/>
      </rPr>
      <t>Jassargus sursumflexus</t>
    </r>
    <r>
      <rPr>
        <sz val="11"/>
        <color theme="1"/>
        <rFont val="Calibri"/>
        <family val="2"/>
        <scheme val="minor"/>
      </rPr>
      <t xml:space="preserve"> (Then) </t>
    </r>
  </si>
  <si>
    <r>
      <rPr>
        <i/>
        <sz val="11"/>
        <color theme="1"/>
        <rFont val="Calibri"/>
        <family val="2"/>
        <scheme val="minor"/>
      </rPr>
      <t>Jassidaeus lugubris</t>
    </r>
    <r>
      <rPr>
        <sz val="11"/>
        <color theme="1"/>
        <rFont val="Calibri"/>
        <family val="2"/>
        <scheme val="minor"/>
      </rPr>
      <t xml:space="preserve"> (Sign.) </t>
    </r>
  </si>
  <si>
    <r>
      <rPr>
        <i/>
        <sz val="11"/>
        <color theme="1"/>
        <rFont val="Calibri"/>
        <family val="2"/>
        <scheme val="minor"/>
      </rPr>
      <t>Javesella bottnica</t>
    </r>
    <r>
      <rPr>
        <sz val="11"/>
        <color theme="1"/>
        <rFont val="Calibri"/>
        <family val="2"/>
        <scheme val="minor"/>
      </rPr>
      <t xml:space="preserve"> Huld. </t>
    </r>
  </si>
  <si>
    <r>
      <rPr>
        <i/>
        <sz val="11"/>
        <color theme="1"/>
        <rFont val="Calibri"/>
        <family val="2"/>
        <scheme val="minor"/>
      </rPr>
      <t>Javesella discolor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</si>
  <si>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Javesella dubia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</si>
  <si>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Javesella forcipata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</si>
  <si>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Javesella obscurella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</si>
  <si>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Javesella pellucida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</si>
  <si>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Javesella salina</t>
    </r>
    <r>
      <rPr>
        <sz val="11"/>
        <color theme="1"/>
        <rFont val="Calibri"/>
        <family val="2"/>
        <scheme val="minor"/>
      </rPr>
      <t xml:space="preserve"> (Hpt.) </t>
    </r>
  </si>
  <si>
    <r>
      <rPr>
        <i/>
        <sz val="11"/>
        <color theme="1"/>
        <rFont val="Calibri"/>
        <family val="2"/>
        <scheme val="minor"/>
      </rPr>
      <t>Javesella stali</t>
    </r>
    <r>
      <rPr>
        <sz val="11"/>
        <color theme="1"/>
        <rFont val="Calibri"/>
        <family val="2"/>
        <scheme val="minor"/>
      </rPr>
      <t xml:space="preserve"> (Metc.) </t>
    </r>
  </si>
  <si>
    <r>
      <rPr>
        <i/>
        <sz val="11"/>
        <color theme="1"/>
        <rFont val="Calibri"/>
        <family val="2"/>
        <scheme val="minor"/>
      </rPr>
      <t>Kelisia guttula</t>
    </r>
    <r>
      <rPr>
        <sz val="11"/>
        <color theme="1"/>
        <rFont val="Calibri"/>
        <family val="2"/>
        <scheme val="minor"/>
      </rPr>
      <t xml:space="preserve"> (Germ.) </t>
    </r>
  </si>
  <si>
    <r>
      <rPr>
        <i/>
        <sz val="11"/>
        <color theme="1"/>
        <rFont val="Calibri"/>
        <family val="2"/>
        <scheme val="minor"/>
      </rPr>
      <t>Kelisia guttulifera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</si>
  <si>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Kelisia halpina</t>
    </r>
    <r>
      <rPr>
        <sz val="11"/>
        <color theme="1"/>
        <rFont val="Calibri"/>
        <family val="2"/>
        <scheme val="minor"/>
      </rPr>
      <t xml:space="preserve"> Rem. &amp; Jung </t>
    </r>
  </si>
  <si>
    <r>
      <rPr>
        <i/>
        <sz val="11"/>
        <color theme="1"/>
        <rFont val="Calibri"/>
        <family val="2"/>
        <scheme val="minor"/>
      </rPr>
      <t>Kelisia haupti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</si>
  <si>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Kelisia irregulata</t>
    </r>
    <r>
      <rPr>
        <sz val="11"/>
        <color theme="1"/>
        <rFont val="Calibri"/>
        <family val="2"/>
        <scheme val="minor"/>
      </rPr>
      <t xml:space="preserve"> Hpt. </t>
    </r>
  </si>
  <si>
    <r>
      <rPr>
        <i/>
        <sz val="11"/>
        <color theme="1"/>
        <rFont val="Calibri"/>
        <family val="2"/>
        <scheme val="minor"/>
      </rPr>
      <t>Kelisia monoceros</t>
    </r>
    <r>
      <rPr>
        <sz val="11"/>
        <color theme="1"/>
        <rFont val="Calibri"/>
        <family val="2"/>
        <scheme val="minor"/>
      </rPr>
      <t xml:space="preserve"> Rib. </t>
    </r>
  </si>
  <si>
    <r>
      <rPr>
        <i/>
        <sz val="11"/>
        <color theme="1"/>
        <rFont val="Calibri"/>
        <family val="2"/>
        <scheme val="minor"/>
      </rPr>
      <t>Kelisia pallidula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</si>
  <si>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Kelisia praecox</t>
    </r>
    <r>
      <rPr>
        <sz val="11"/>
        <color theme="1"/>
        <rFont val="Calibri"/>
        <family val="2"/>
        <scheme val="minor"/>
      </rPr>
      <t xml:space="preserve"> Hpt. </t>
    </r>
  </si>
  <si>
    <r>
      <rPr>
        <i/>
        <sz val="11"/>
        <color theme="1"/>
        <rFont val="Calibri"/>
        <family val="2"/>
        <scheme val="minor"/>
      </rPr>
      <t>Kelisia punctulum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</si>
  <si>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Kelisia ribauti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</si>
  <si>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Kelisia sima</t>
    </r>
    <r>
      <rPr>
        <sz val="11"/>
        <color theme="1"/>
        <rFont val="Calibri"/>
        <family val="2"/>
        <scheme val="minor"/>
      </rPr>
      <t xml:space="preserve"> Rib. </t>
    </r>
  </si>
  <si>
    <r>
      <rPr>
        <i/>
        <sz val="11"/>
        <color theme="1"/>
        <rFont val="Calibri"/>
        <family val="2"/>
        <scheme val="minor"/>
      </rPr>
      <t>Kelisia vittipennis</t>
    </r>
    <r>
      <rPr>
        <sz val="11"/>
        <color theme="1"/>
        <rFont val="Calibri"/>
        <family val="2"/>
        <scheme val="minor"/>
      </rPr>
      <t xml:space="preserve"> (J. Shlb.) </t>
    </r>
  </si>
  <si>
    <r>
      <rPr>
        <i/>
        <sz val="11"/>
        <color theme="1"/>
        <rFont val="Calibri"/>
        <family val="2"/>
        <scheme val="minor"/>
      </rPr>
      <t>Kosswigianella exigua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</si>
  <si>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Kyboasca bipunctata</t>
    </r>
    <r>
      <rPr>
        <sz val="11"/>
        <color theme="1"/>
        <rFont val="Calibri"/>
        <family val="2"/>
        <scheme val="minor"/>
      </rPr>
      <t xml:space="preserve"> (Osh.) </t>
    </r>
  </si>
  <si>
    <r>
      <rPr>
        <i/>
        <sz val="11"/>
        <color theme="1"/>
        <rFont val="Calibri"/>
        <family val="2"/>
        <scheme val="minor"/>
      </rPr>
      <t>Kybos abstrusus</t>
    </r>
    <r>
      <rPr>
        <sz val="11"/>
        <color theme="1"/>
        <rFont val="Calibri"/>
        <family val="2"/>
        <scheme val="minor"/>
      </rPr>
      <t xml:space="preserve"> (Lnv.) </t>
    </r>
  </si>
  <si>
    <r>
      <rPr>
        <i/>
        <sz val="11"/>
        <color theme="1"/>
        <rFont val="Calibri"/>
        <family val="2"/>
        <scheme val="minor"/>
      </rPr>
      <t>Kybos butleri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</si>
  <si>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Kybos limpidus</t>
    </r>
    <r>
      <rPr>
        <sz val="11"/>
        <color theme="1"/>
        <rFont val="Calibri"/>
        <family val="2"/>
        <scheme val="minor"/>
      </rPr>
      <t xml:space="preserve"> (W.Wg.) </t>
    </r>
  </si>
  <si>
    <r>
      <rPr>
        <i/>
        <sz val="11"/>
        <color theme="1"/>
        <rFont val="Calibri"/>
        <family val="2"/>
        <scheme val="minor"/>
      </rPr>
      <t>Kybos lindbergi</t>
    </r>
    <r>
      <rPr>
        <sz val="11"/>
        <color theme="1"/>
        <rFont val="Calibri"/>
        <family val="2"/>
        <scheme val="minor"/>
      </rPr>
      <t xml:space="preserve"> (Lnv.) </t>
    </r>
  </si>
  <si>
    <r>
      <rPr>
        <i/>
        <sz val="11"/>
        <color theme="1"/>
        <rFont val="Calibri"/>
        <family val="2"/>
        <scheme val="minor"/>
      </rPr>
      <t>Kybos mucronatus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</si>
  <si>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Kybos populi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</si>
  <si>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Kybos rufescens</t>
    </r>
    <r>
      <rPr>
        <sz val="11"/>
        <color theme="1"/>
        <rFont val="Calibri"/>
        <family val="2"/>
        <scheme val="minor"/>
      </rPr>
      <t xml:space="preserve"> Mel. </t>
    </r>
  </si>
  <si>
    <r>
      <rPr>
        <i/>
        <sz val="11"/>
        <color theme="1"/>
        <rFont val="Calibri"/>
        <family val="2"/>
        <scheme val="minor"/>
      </rPr>
      <t>Kybos smaragdula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</si>
  <si>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Kybos strigilifer</t>
    </r>
    <r>
      <rPr>
        <sz val="11"/>
        <color theme="1"/>
        <rFont val="Calibri"/>
        <family val="2"/>
        <scheme val="minor"/>
      </rPr>
      <t xml:space="preserve"> (Oss.) </t>
    </r>
  </si>
  <si>
    <r>
      <rPr>
        <i/>
        <sz val="11"/>
        <color theme="1"/>
        <rFont val="Calibri"/>
        <family val="2"/>
        <scheme val="minor"/>
      </rPr>
      <t>Kybos strobli</t>
    </r>
    <r>
      <rPr>
        <sz val="11"/>
        <color theme="1"/>
        <rFont val="Calibri"/>
        <family val="2"/>
        <scheme val="minor"/>
      </rPr>
      <t xml:space="preserve"> (W.Wg.) </t>
    </r>
  </si>
  <si>
    <r>
      <rPr>
        <i/>
        <sz val="11"/>
        <color theme="1"/>
        <rFont val="Calibri"/>
        <family val="2"/>
        <scheme val="minor"/>
      </rPr>
      <t>Kybos virgator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</si>
  <si>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Laburrus impictifrons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</si>
  <si>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Laburrus pellax</t>
    </r>
    <r>
      <rPr>
        <sz val="11"/>
        <color theme="1"/>
        <rFont val="Calibri"/>
        <family val="2"/>
        <scheme val="minor"/>
      </rPr>
      <t xml:space="preserve"> (Horv.) </t>
    </r>
  </si>
  <si>
    <r>
      <rPr>
        <i/>
        <sz val="11"/>
        <color theme="1"/>
        <rFont val="Calibri"/>
        <family val="2"/>
        <scheme val="minor"/>
      </rPr>
      <t>Lamprotettix nitidulus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</si>
  <si>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Laodelphax striatella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</si>
  <si>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Ledra aurita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</si>
  <si>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Leptofloria leptosoma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</si>
  <si>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Lepyronia coleoptrata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</si>
  <si>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Liguropia juniperi</t>
    </r>
    <r>
      <rPr>
        <sz val="11"/>
        <color theme="1"/>
        <rFont val="Calibri"/>
        <family val="2"/>
        <scheme val="minor"/>
      </rPr>
      <t xml:space="preserve"> (Leth.) </t>
    </r>
  </si>
  <si>
    <r>
      <rPr>
        <i/>
        <sz val="11"/>
        <color theme="1"/>
        <rFont val="Calibri"/>
        <family val="2"/>
        <scheme val="minor"/>
      </rPr>
      <t>Limotettix atricapillus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</si>
  <si>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Limotettix striola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</si>
  <si>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Lindbergina aurovittata</t>
    </r>
    <r>
      <rPr>
        <sz val="11"/>
        <color theme="1"/>
        <rFont val="Calibri"/>
        <family val="2"/>
        <scheme val="minor"/>
      </rPr>
      <t xml:space="preserve"> (Dgl.) </t>
    </r>
  </si>
  <si>
    <r>
      <rPr>
        <i/>
        <sz val="11"/>
        <color theme="1"/>
        <rFont val="Calibri"/>
        <family val="2"/>
        <scheme val="minor"/>
      </rPr>
      <t>Linnavuoriana decempunctata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</si>
  <si>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Linnavuoriana intercedens</t>
    </r>
    <r>
      <rPr>
        <sz val="11"/>
        <color theme="1"/>
        <rFont val="Calibri"/>
        <family val="2"/>
        <scheme val="minor"/>
      </rPr>
      <t xml:space="preserve"> (Lnv.) </t>
    </r>
  </si>
  <si>
    <r>
      <rPr>
        <i/>
        <sz val="11"/>
        <color theme="1"/>
        <rFont val="Calibri"/>
        <family val="2"/>
        <scheme val="minor"/>
      </rPr>
      <t>Linnavuoriana sexmaculata</t>
    </r>
    <r>
      <rPr>
        <sz val="11"/>
        <color theme="1"/>
        <rFont val="Calibri"/>
        <family val="2"/>
        <scheme val="minor"/>
      </rPr>
      <t xml:space="preserve"> (Hardy) </t>
    </r>
  </si>
  <si>
    <r>
      <rPr>
        <i/>
        <sz val="11"/>
        <color theme="1"/>
        <rFont val="Calibri"/>
        <family val="2"/>
        <scheme val="minor"/>
      </rPr>
      <t>Litemixia pulchripennis</t>
    </r>
    <r>
      <rPr>
        <sz val="11"/>
        <color theme="1"/>
        <rFont val="Calibri"/>
        <family val="2"/>
        <scheme val="minor"/>
      </rPr>
      <t xml:space="preserve"> Asche </t>
    </r>
  </si>
  <si>
    <r>
      <rPr>
        <i/>
        <sz val="11"/>
        <color theme="1"/>
        <rFont val="Calibri"/>
        <family val="2"/>
        <scheme val="minor"/>
      </rPr>
      <t>Macropsis albae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</si>
  <si>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Macropsis brabantica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</si>
  <si>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Macropsis cerea</t>
    </r>
    <r>
      <rPr>
        <sz val="11"/>
        <color theme="1"/>
        <rFont val="Calibri"/>
        <family val="2"/>
        <scheme val="minor"/>
      </rPr>
      <t xml:space="preserve"> (Germ.) </t>
    </r>
  </si>
  <si>
    <r>
      <rPr>
        <i/>
        <sz val="11"/>
        <color theme="1"/>
        <rFont val="Calibri"/>
        <family val="2"/>
        <scheme val="minor"/>
      </rPr>
      <t>Macropsis fragilicola</t>
    </r>
    <r>
      <rPr>
        <sz val="11"/>
        <color theme="1"/>
        <rFont val="Calibri"/>
        <family val="2"/>
        <scheme val="minor"/>
      </rPr>
      <t xml:space="preserve"> Hlzg., Nick. &amp; Rem. </t>
    </r>
  </si>
  <si>
    <r>
      <rPr>
        <i/>
        <sz val="11"/>
        <color theme="1"/>
        <rFont val="Calibri"/>
        <family val="2"/>
        <scheme val="minor"/>
      </rPr>
      <t>Macropsis fuscinervis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</si>
  <si>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Macropsis fuscula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</si>
  <si>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Macropsis glandacea</t>
    </r>
    <r>
      <rPr>
        <sz val="11"/>
        <color theme="1"/>
        <rFont val="Calibri"/>
        <family val="2"/>
        <scheme val="minor"/>
      </rPr>
      <t xml:space="preserve"> (Fieb.) </t>
    </r>
  </si>
  <si>
    <r>
      <rPr>
        <i/>
        <sz val="11"/>
        <color theme="1"/>
        <rFont val="Calibri"/>
        <family val="2"/>
        <scheme val="minor"/>
      </rPr>
      <t>Macropsis graminea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</si>
  <si>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Macropsis gravesteini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</si>
  <si>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Macropsis haupti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</si>
  <si>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Macropsis impura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</si>
  <si>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Macropsis infuscata</t>
    </r>
    <r>
      <rPr>
        <sz val="11"/>
        <color theme="1"/>
        <rFont val="Calibri"/>
        <family val="2"/>
        <scheme val="minor"/>
      </rPr>
      <t xml:space="preserve"> (J. Shlb.) </t>
    </r>
  </si>
  <si>
    <r>
      <rPr>
        <i/>
        <sz val="11"/>
        <color theme="1"/>
        <rFont val="Calibri"/>
        <family val="2"/>
        <scheme val="minor"/>
      </rPr>
      <t>Macropsis marginata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</si>
  <si>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Macropsis megerlei</t>
    </r>
    <r>
      <rPr>
        <sz val="11"/>
        <color theme="1"/>
        <rFont val="Calibri"/>
        <family val="2"/>
        <scheme val="minor"/>
      </rPr>
      <t xml:space="preserve"> (Fieb.) </t>
    </r>
  </si>
  <si>
    <r>
      <rPr>
        <i/>
        <sz val="11"/>
        <color theme="1"/>
        <rFont val="Calibri"/>
        <family val="2"/>
        <scheme val="minor"/>
      </rPr>
      <t>Macropsis mulsanti</t>
    </r>
    <r>
      <rPr>
        <sz val="11"/>
        <color theme="1"/>
        <rFont val="Calibri"/>
        <family val="2"/>
        <scheme val="minor"/>
      </rPr>
      <t xml:space="preserve"> (Fieb.) </t>
    </r>
  </si>
  <si>
    <r>
      <rPr>
        <i/>
        <sz val="11"/>
        <color theme="1"/>
        <rFont val="Calibri"/>
        <family val="2"/>
        <scheme val="minor"/>
      </rPr>
      <t>Macropsis najas</t>
    </r>
    <r>
      <rPr>
        <sz val="11"/>
        <color theme="1"/>
        <rFont val="Calibri"/>
        <family val="2"/>
        <scheme val="minor"/>
      </rPr>
      <t xml:space="preserve"> Nast </t>
    </r>
  </si>
  <si>
    <r>
      <rPr>
        <i/>
        <sz val="11"/>
        <color theme="1"/>
        <rFont val="Calibri"/>
        <family val="2"/>
        <scheme val="minor"/>
      </rPr>
      <t>Macropsis notata</t>
    </r>
    <r>
      <rPr>
        <sz val="11"/>
        <color theme="1"/>
        <rFont val="Calibri"/>
        <family val="2"/>
        <scheme val="minor"/>
      </rPr>
      <t xml:space="preserve"> (Proh.) </t>
    </r>
  </si>
  <si>
    <r>
      <rPr>
        <i/>
        <sz val="11"/>
        <color theme="1"/>
        <rFont val="Calibri"/>
        <family val="2"/>
        <scheme val="minor"/>
      </rPr>
      <t>Macropsis prasina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</si>
  <si>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Macropsis remanei</t>
    </r>
    <r>
      <rPr>
        <sz val="11"/>
        <color theme="1"/>
        <rFont val="Calibri"/>
        <family val="2"/>
        <scheme val="minor"/>
      </rPr>
      <t xml:space="preserve"> Nick. </t>
    </r>
  </si>
  <si>
    <r>
      <rPr>
        <i/>
        <sz val="11"/>
        <color theme="1"/>
        <rFont val="Calibri"/>
        <family val="2"/>
        <scheme val="minor"/>
      </rPr>
      <t>Macropsis scutellata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</si>
  <si>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Macropsis vicina</t>
    </r>
    <r>
      <rPr>
        <sz val="11"/>
        <color theme="1"/>
        <rFont val="Calibri"/>
        <family val="2"/>
        <scheme val="minor"/>
      </rPr>
      <t xml:space="preserve"> (Horv.) </t>
    </r>
  </si>
  <si>
    <r>
      <rPr>
        <i/>
        <sz val="11"/>
        <color theme="1"/>
        <rFont val="Calibri"/>
        <family val="2"/>
        <scheme val="minor"/>
      </rPr>
      <t>Macropsis viridinervis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</si>
  <si>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Macrosteles alpinus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</si>
  <si>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Macrosteles cristatus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</si>
  <si>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Macrosteles cyane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</si>
  <si>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Macrosteles fieberi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</si>
  <si>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Macrosteles frontalis</t>
    </r>
    <r>
      <rPr>
        <sz val="11"/>
        <color theme="1"/>
        <rFont val="Calibri"/>
        <family val="2"/>
        <scheme val="minor"/>
      </rPr>
      <t xml:space="preserve"> (Scott) </t>
    </r>
  </si>
  <si>
    <r>
      <rPr>
        <i/>
        <sz val="11"/>
        <color theme="1"/>
        <rFont val="Calibri"/>
        <family val="2"/>
        <scheme val="minor"/>
      </rPr>
      <t>Macrosteles horvathi</t>
    </r>
    <r>
      <rPr>
        <sz val="11"/>
        <color theme="1"/>
        <rFont val="Calibri"/>
        <family val="2"/>
        <scheme val="minor"/>
      </rPr>
      <t xml:space="preserve"> (W.Wg.) </t>
    </r>
  </si>
  <si>
    <r>
      <rPr>
        <i/>
        <sz val="11"/>
        <color theme="1"/>
        <rFont val="Calibri"/>
        <family val="2"/>
        <scheme val="minor"/>
      </rPr>
      <t>Macrosteles laevis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</si>
  <si>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Macrosteles lividus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</si>
  <si>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Macrosteles maculosus</t>
    </r>
    <r>
      <rPr>
        <sz val="11"/>
        <color theme="1"/>
        <rFont val="Calibri"/>
        <family val="2"/>
        <scheme val="minor"/>
      </rPr>
      <t xml:space="preserve"> (Then) </t>
    </r>
  </si>
  <si>
    <r>
      <rPr>
        <i/>
        <sz val="11"/>
        <color theme="1"/>
        <rFont val="Calibri"/>
        <family val="2"/>
        <scheme val="minor"/>
      </rPr>
      <t>Macrosteles ossiannilssoni</t>
    </r>
    <r>
      <rPr>
        <sz val="11"/>
        <color theme="1"/>
        <rFont val="Calibri"/>
        <family val="2"/>
        <scheme val="minor"/>
      </rPr>
      <t xml:space="preserve"> Ldb. </t>
    </r>
  </si>
  <si>
    <r>
      <rPr>
        <i/>
        <sz val="11"/>
        <color theme="1"/>
        <rFont val="Calibri"/>
        <family val="2"/>
        <scheme val="minor"/>
      </rPr>
      <t>Macrosteles quadripunctulatus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</si>
  <si>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Macrosteles sardus</t>
    </r>
    <r>
      <rPr>
        <sz val="11"/>
        <color theme="1"/>
        <rFont val="Calibri"/>
        <family val="2"/>
        <scheme val="minor"/>
      </rPr>
      <t xml:space="preserve"> Rib. </t>
    </r>
  </si>
  <si>
    <r>
      <rPr>
        <i/>
        <sz val="11"/>
        <color theme="1"/>
        <rFont val="Calibri"/>
        <family val="2"/>
        <scheme val="minor"/>
      </rPr>
      <t>Macrosteles septemnotatus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</si>
  <si>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Macrosteles sexnotatus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</si>
  <si>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Macrosteles variatus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</si>
  <si>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Macrosteles viridigriseus</t>
    </r>
    <r>
      <rPr>
        <sz val="11"/>
        <color theme="1"/>
        <rFont val="Calibri"/>
        <family val="2"/>
        <scheme val="minor"/>
      </rPr>
      <t xml:space="preserve"> (Edw.) </t>
    </r>
  </si>
  <si>
    <r>
      <rPr>
        <i/>
        <sz val="11"/>
        <color theme="1"/>
        <rFont val="Calibri"/>
        <family val="2"/>
        <scheme val="minor"/>
      </rPr>
      <t>Macustus grisescens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</si>
  <si>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Megadelphax sordidula</t>
    </r>
    <r>
      <rPr>
        <sz val="11"/>
        <color theme="1"/>
        <rFont val="Calibri"/>
        <family val="2"/>
        <scheme val="minor"/>
      </rPr>
      <t xml:space="preserve"> (Stal) </t>
    </r>
  </si>
  <si>
    <r>
      <rPr>
        <i/>
        <sz val="11"/>
        <color theme="1"/>
        <rFont val="Calibri"/>
        <family val="2"/>
        <scheme val="minor"/>
      </rPr>
      <t>Megamelodes lequesnei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</si>
  <si>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Megamelodes quadrimaculatus</t>
    </r>
    <r>
      <rPr>
        <sz val="11"/>
        <color theme="1"/>
        <rFont val="Calibri"/>
        <family val="2"/>
        <scheme val="minor"/>
      </rPr>
      <t xml:space="preserve"> (Sign.) </t>
    </r>
  </si>
  <si>
    <r>
      <rPr>
        <i/>
        <sz val="11"/>
        <color theme="1"/>
        <rFont val="Calibri"/>
        <family val="2"/>
        <scheme val="minor"/>
      </rPr>
      <t>Megamelus notula</t>
    </r>
    <r>
      <rPr>
        <sz val="11"/>
        <color theme="1"/>
        <rFont val="Calibri"/>
        <family val="2"/>
        <scheme val="minor"/>
      </rPr>
      <t xml:space="preserve"> (Germ.) </t>
    </r>
  </si>
  <si>
    <r>
      <rPr>
        <i/>
        <sz val="11"/>
        <color theme="1"/>
        <rFont val="Calibri"/>
        <family val="2"/>
        <scheme val="minor"/>
      </rPr>
      <t>Megophthalmus scanicus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</si>
  <si>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Metalimnus formosus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</si>
  <si>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Metalimnus steini</t>
    </r>
    <r>
      <rPr>
        <sz val="11"/>
        <color theme="1"/>
        <rFont val="Calibri"/>
        <family val="2"/>
        <scheme val="minor"/>
      </rPr>
      <t xml:space="preserve"> (Fieb.) </t>
    </r>
  </si>
  <si>
    <r>
      <rPr>
        <i/>
        <sz val="11"/>
        <color theme="1"/>
        <rFont val="Calibri"/>
        <family val="2"/>
        <scheme val="minor"/>
      </rPr>
      <t>Metcalfa pruinosa</t>
    </r>
    <r>
      <rPr>
        <sz val="11"/>
        <color theme="1"/>
        <rFont val="Calibri"/>
        <family val="2"/>
        <scheme val="minor"/>
      </rPr>
      <t xml:space="preserve"> (Say)</t>
    </r>
  </si>
  <si>
    <r>
      <rPr>
        <i/>
        <sz val="11"/>
        <color theme="1"/>
        <rFont val="Calibri"/>
        <family val="2"/>
        <scheme val="minor"/>
      </rPr>
      <t>Metidiocerus elegans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</si>
  <si>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Metidiocerus impressifrons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</si>
  <si>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Metidiocerus rutilans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</si>
  <si>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Metropis inermis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</si>
  <si>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Metropis latifrons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</si>
  <si>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Micantulina micantula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</si>
  <si>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Micantulina stigmatipennis</t>
    </r>
    <r>
      <rPr>
        <sz val="11"/>
        <color theme="1"/>
        <rFont val="Calibri"/>
        <family val="2"/>
        <scheme val="minor"/>
      </rPr>
      <t xml:space="preserve"> (M. &amp; R.) </t>
    </r>
  </si>
  <si>
    <r>
      <rPr>
        <i/>
        <sz val="11"/>
        <color theme="1"/>
        <rFont val="Calibri"/>
        <family val="2"/>
        <scheme val="minor"/>
      </rPr>
      <t>Micantulina teucrii</t>
    </r>
    <r>
      <rPr>
        <sz val="11"/>
        <color theme="1"/>
        <rFont val="Calibri"/>
        <family val="2"/>
        <scheme val="minor"/>
      </rPr>
      <t xml:space="preserve"> (Cer.) </t>
    </r>
  </si>
  <si>
    <r>
      <rPr>
        <i/>
        <sz val="11"/>
        <color theme="1"/>
        <rFont val="Calibri"/>
        <family val="2"/>
        <scheme val="minor"/>
      </rPr>
      <t>Mimallygus lacteinervis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</si>
  <si>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Mirabella albifrons</t>
    </r>
    <r>
      <rPr>
        <sz val="11"/>
        <color theme="1"/>
        <rFont val="Calibri"/>
        <family val="2"/>
        <scheme val="minor"/>
      </rPr>
      <t xml:space="preserve"> (Fieb.) </t>
    </r>
  </si>
  <si>
    <r>
      <rPr>
        <i/>
        <sz val="11"/>
        <color theme="1"/>
        <rFont val="Calibri"/>
        <family val="2"/>
        <scheme val="minor"/>
      </rPr>
      <t>Mocydia crocea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</si>
  <si>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Mocydiopsis attenuata</t>
    </r>
    <r>
      <rPr>
        <sz val="11"/>
        <color theme="1"/>
        <rFont val="Calibri"/>
        <family val="2"/>
        <scheme val="minor"/>
      </rPr>
      <t xml:space="preserve"> (Germ.) </t>
    </r>
  </si>
  <si>
    <r>
      <rPr>
        <i/>
        <sz val="11"/>
        <color theme="1"/>
        <rFont val="Calibri"/>
        <family val="2"/>
        <scheme val="minor"/>
      </rPr>
      <t>Mocydiopsis intermedia</t>
    </r>
    <r>
      <rPr>
        <sz val="11"/>
        <color theme="1"/>
        <rFont val="Calibri"/>
        <family val="2"/>
        <scheme val="minor"/>
      </rPr>
      <t xml:space="preserve"> Rem. </t>
    </r>
  </si>
  <si>
    <r>
      <rPr>
        <i/>
        <sz val="11"/>
        <color theme="1"/>
        <rFont val="Calibri"/>
        <family val="2"/>
        <scheme val="minor"/>
      </rPr>
      <t>Mocydiopsis longicauda</t>
    </r>
    <r>
      <rPr>
        <sz val="11"/>
        <color theme="1"/>
        <rFont val="Calibri"/>
        <family val="2"/>
        <scheme val="minor"/>
      </rPr>
      <t xml:space="preserve"> Rem. </t>
    </r>
  </si>
  <si>
    <r>
      <rPr>
        <i/>
        <sz val="11"/>
        <color theme="1"/>
        <rFont val="Calibri"/>
        <family val="2"/>
        <scheme val="minor"/>
      </rPr>
      <t>Mocydiopsis monticola</t>
    </r>
    <r>
      <rPr>
        <sz val="11"/>
        <color theme="1"/>
        <rFont val="Calibri"/>
        <family val="2"/>
        <scheme val="minor"/>
      </rPr>
      <t xml:space="preserve"> Rem. </t>
    </r>
  </si>
  <si>
    <r>
      <rPr>
        <i/>
        <sz val="11"/>
        <color theme="1"/>
        <rFont val="Calibri"/>
        <family val="2"/>
        <scheme val="minor"/>
      </rPr>
      <t>Mocydiopsis parvicauda</t>
    </r>
    <r>
      <rPr>
        <sz val="11"/>
        <color theme="1"/>
        <rFont val="Calibri"/>
        <family val="2"/>
        <scheme val="minor"/>
      </rPr>
      <t xml:space="preserve"> Rib. </t>
    </r>
  </si>
  <si>
    <r>
      <rPr>
        <i/>
        <sz val="11"/>
        <color theme="1"/>
        <rFont val="Calibri"/>
        <family val="2"/>
        <scheme val="minor"/>
      </rPr>
      <t>Muellerianella brevipennis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</si>
  <si>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Muellerianella extrusa</t>
    </r>
    <r>
      <rPr>
        <sz val="11"/>
        <color theme="1"/>
        <rFont val="Calibri"/>
        <family val="2"/>
        <scheme val="minor"/>
      </rPr>
      <t xml:space="preserve"> (Scott) </t>
    </r>
  </si>
  <si>
    <r>
      <rPr>
        <i/>
        <sz val="11"/>
        <color theme="1"/>
        <rFont val="Calibri"/>
        <family val="2"/>
        <scheme val="minor"/>
      </rPr>
      <t>Muellerianella fairmairei</t>
    </r>
    <r>
      <rPr>
        <sz val="11"/>
        <color theme="1"/>
        <rFont val="Calibri"/>
        <family val="2"/>
        <scheme val="minor"/>
      </rPr>
      <t xml:space="preserve"> (Perr.) </t>
    </r>
  </si>
  <si>
    <r>
      <rPr>
        <i/>
        <sz val="11"/>
        <color theme="1"/>
        <rFont val="Calibri"/>
        <family val="2"/>
        <scheme val="minor"/>
      </rPr>
      <t>Muirodelphax aubei</t>
    </r>
    <r>
      <rPr>
        <sz val="11"/>
        <color theme="1"/>
        <rFont val="Calibri"/>
        <family val="2"/>
        <scheme val="minor"/>
      </rPr>
      <t xml:space="preserve"> (Perr.) </t>
    </r>
  </si>
  <si>
    <r>
      <rPr>
        <i/>
        <sz val="11"/>
        <color theme="1"/>
        <rFont val="Calibri"/>
        <family val="2"/>
        <scheme val="minor"/>
      </rPr>
      <t>Myndus musivus</t>
    </r>
    <r>
      <rPr>
        <sz val="11"/>
        <color theme="1"/>
        <rFont val="Calibri"/>
        <family val="2"/>
        <scheme val="minor"/>
      </rPr>
      <t xml:space="preserve"> (Germ.) </t>
    </r>
  </si>
  <si>
    <r>
      <rPr>
        <i/>
        <sz val="11"/>
        <color theme="1"/>
        <rFont val="Calibri"/>
        <family val="2"/>
        <scheme val="minor"/>
      </rPr>
      <t>Neoaliturus fenestratus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</si>
  <si>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Neophilaenus albipennis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</si>
  <si>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Neophilaenus campestris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</si>
  <si>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Neophilaenus exclamationis</t>
    </r>
    <r>
      <rPr>
        <sz val="11"/>
        <color theme="1"/>
        <rFont val="Calibri"/>
        <family val="2"/>
        <scheme val="minor"/>
      </rPr>
      <t xml:space="preserve"> (Thnbg.) </t>
    </r>
  </si>
  <si>
    <r>
      <rPr>
        <i/>
        <sz val="11"/>
        <color theme="1"/>
        <rFont val="Calibri"/>
        <family val="2"/>
        <scheme val="minor"/>
      </rPr>
      <t>Neophilaenus lineatus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</si>
  <si>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Neophilaenus minor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</si>
  <si>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Nothodelphax albocarinata</t>
    </r>
    <r>
      <rPr>
        <sz val="11"/>
        <color theme="1"/>
        <rFont val="Calibri"/>
        <family val="2"/>
        <scheme val="minor"/>
      </rPr>
      <t xml:space="preserve"> (Stal) </t>
    </r>
  </si>
  <si>
    <r>
      <rPr>
        <i/>
        <sz val="11"/>
        <color theme="1"/>
        <rFont val="Calibri"/>
        <family val="2"/>
        <scheme val="minor"/>
      </rPr>
      <t>Nothodelphax distincta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</si>
  <si>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Notus flavipennis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</si>
  <si>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Ommatidiotus dissimilis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</si>
  <si>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Oncodelphax pullula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</si>
  <si>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Oncopsis alni</t>
    </r>
    <r>
      <rPr>
        <sz val="11"/>
        <color theme="1"/>
        <rFont val="Calibri"/>
        <family val="2"/>
        <scheme val="minor"/>
      </rPr>
      <t xml:space="preserve"> (Schrk.) </t>
    </r>
  </si>
  <si>
    <r>
      <rPr>
        <i/>
        <sz val="11"/>
        <color theme="1"/>
        <rFont val="Calibri"/>
        <family val="2"/>
        <scheme val="minor"/>
      </rPr>
      <t>Oncopsis appendiculata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</si>
  <si>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Oncopsis avellanae</t>
    </r>
    <r>
      <rPr>
        <sz val="11"/>
        <color theme="1"/>
        <rFont val="Calibri"/>
        <family val="2"/>
        <scheme val="minor"/>
      </rPr>
      <t xml:space="preserve"> Edw. </t>
    </r>
  </si>
  <si>
    <r>
      <rPr>
        <i/>
        <sz val="11"/>
        <color theme="1"/>
        <rFont val="Calibri"/>
        <family val="2"/>
        <scheme val="minor"/>
      </rPr>
      <t>Oncopsis carpini</t>
    </r>
    <r>
      <rPr>
        <sz val="11"/>
        <color theme="1"/>
        <rFont val="Calibri"/>
        <family val="2"/>
        <scheme val="minor"/>
      </rPr>
      <t xml:space="preserve"> (J. Shlb.) </t>
    </r>
  </si>
  <si>
    <r>
      <rPr>
        <i/>
        <sz val="11"/>
        <color theme="1"/>
        <rFont val="Calibri"/>
        <family val="2"/>
        <scheme val="minor"/>
      </rPr>
      <t>Oncopsis flavicollis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</si>
  <si>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Oncopsis subangulata</t>
    </r>
    <r>
      <rPr>
        <sz val="11"/>
        <color theme="1"/>
        <rFont val="Calibri"/>
        <family val="2"/>
        <scheme val="minor"/>
      </rPr>
      <t xml:space="preserve"> (J. Shlb.) </t>
    </r>
  </si>
  <si>
    <r>
      <rPr>
        <i/>
        <sz val="11"/>
        <color theme="1"/>
        <rFont val="Calibri"/>
        <family val="2"/>
        <scheme val="minor"/>
      </rPr>
      <t>Oncopsis tristis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</si>
  <si>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Ophiola cornicula</t>
    </r>
    <r>
      <rPr>
        <sz val="11"/>
        <color theme="1"/>
        <rFont val="Calibri"/>
        <family val="2"/>
        <scheme val="minor"/>
      </rPr>
      <t xml:space="preserve"> (Marsh.) </t>
    </r>
  </si>
  <si>
    <r>
      <rPr>
        <i/>
        <sz val="11"/>
        <color theme="1"/>
        <rFont val="Calibri"/>
        <family val="2"/>
        <scheme val="minor"/>
      </rPr>
      <t>Ophiola decumana</t>
    </r>
    <r>
      <rPr>
        <sz val="11"/>
        <color theme="1"/>
        <rFont val="Calibri"/>
        <family val="2"/>
        <scheme val="minor"/>
      </rPr>
      <t xml:space="preserve"> (Kontk.) </t>
    </r>
  </si>
  <si>
    <r>
      <rPr>
        <i/>
        <sz val="11"/>
        <color theme="1"/>
        <rFont val="Calibri"/>
        <family val="2"/>
        <scheme val="minor"/>
      </rPr>
      <t>Ophiola russeola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</si>
  <si>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Ophiola transversa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</si>
  <si>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Opsius stactogalus</t>
    </r>
    <r>
      <rPr>
        <sz val="11"/>
        <color theme="1"/>
        <rFont val="Calibri"/>
        <family val="2"/>
        <scheme val="minor"/>
      </rPr>
      <t xml:space="preserve"> Fieb.* </t>
    </r>
  </si>
  <si>
    <r>
      <rPr>
        <i/>
        <sz val="11"/>
        <color theme="1"/>
        <rFont val="Calibri"/>
        <family val="2"/>
        <scheme val="minor"/>
      </rPr>
      <t>Orientus ishidae</t>
    </r>
    <r>
      <rPr>
        <sz val="11"/>
        <color theme="1"/>
        <rFont val="Calibri"/>
        <family val="2"/>
        <scheme val="minor"/>
      </rPr>
      <t xml:space="preserve"> (Mats.) </t>
    </r>
  </si>
  <si>
    <r>
      <rPr>
        <i/>
        <sz val="11"/>
        <color theme="1"/>
        <rFont val="Calibri"/>
        <family val="2"/>
        <scheme val="minor"/>
      </rPr>
      <t>Ossiannilssonola callosa</t>
    </r>
    <r>
      <rPr>
        <sz val="11"/>
        <color theme="1"/>
        <rFont val="Calibri"/>
        <family val="2"/>
        <scheme val="minor"/>
      </rPr>
      <t xml:space="preserve"> (Then) </t>
    </r>
  </si>
  <si>
    <r>
      <rPr>
        <i/>
        <sz val="11"/>
        <color theme="1"/>
        <rFont val="Calibri"/>
        <family val="2"/>
        <scheme val="minor"/>
      </rPr>
      <t>Paluda flaveola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</si>
  <si>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Paradelphacodes paludosa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</si>
  <si>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Paraliburnia adela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</si>
  <si>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Paraliburnia clypealis</t>
    </r>
    <r>
      <rPr>
        <sz val="11"/>
        <color theme="1"/>
        <rFont val="Calibri"/>
        <family val="2"/>
        <scheme val="minor"/>
      </rPr>
      <t xml:space="preserve"> (J. Shlb.) </t>
    </r>
  </si>
  <si>
    <r>
      <rPr>
        <i/>
        <sz val="11"/>
        <color theme="1"/>
        <rFont val="Calibri"/>
        <family val="2"/>
        <scheme val="minor"/>
      </rPr>
      <t>Paralimnus lugens</t>
    </r>
    <r>
      <rPr>
        <sz val="11"/>
        <color theme="1"/>
        <rFont val="Calibri"/>
        <family val="2"/>
        <scheme val="minor"/>
      </rPr>
      <t xml:space="preserve"> (Horv.) </t>
    </r>
  </si>
  <si>
    <r>
      <rPr>
        <i/>
        <sz val="11"/>
        <color theme="1"/>
        <rFont val="Calibri"/>
        <family val="2"/>
        <scheme val="minor"/>
      </rPr>
      <t>Paralimnus phragmitis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</si>
  <si>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Paralimnus rotundiceps</t>
    </r>
    <r>
      <rPr>
        <sz val="11"/>
        <color theme="1"/>
        <rFont val="Calibri"/>
        <family val="2"/>
        <scheme val="minor"/>
      </rPr>
      <t xml:space="preserve"> (Leth.) </t>
    </r>
  </si>
  <si>
    <r>
      <rPr>
        <i/>
        <sz val="11"/>
        <color theme="1"/>
        <rFont val="Calibri"/>
        <family val="2"/>
        <scheme val="minor"/>
      </rPr>
      <t>Parapotes reticulatus</t>
    </r>
    <r>
      <rPr>
        <sz val="11"/>
        <color theme="1"/>
        <rFont val="Calibri"/>
        <family val="2"/>
        <scheme val="minor"/>
      </rPr>
      <t xml:space="preserve"> (Horv.)</t>
    </r>
  </si>
  <si>
    <r>
      <rPr>
        <i/>
        <sz val="11"/>
        <color theme="1"/>
        <rFont val="Calibri"/>
        <family val="2"/>
        <scheme val="minor"/>
      </rPr>
      <t>Pediopsis tiliae</t>
    </r>
    <r>
      <rPr>
        <sz val="11"/>
        <color theme="1"/>
        <rFont val="Calibri"/>
        <family val="2"/>
        <scheme val="minor"/>
      </rPr>
      <t xml:space="preserve"> (Germ.) </t>
    </r>
  </si>
  <si>
    <r>
      <rPr>
        <i/>
        <sz val="11"/>
        <color theme="1"/>
        <rFont val="Calibri"/>
        <family val="2"/>
        <scheme val="minor"/>
      </rPr>
      <t>Penestragania apicalis</t>
    </r>
    <r>
      <rPr>
        <sz val="11"/>
        <color theme="1"/>
        <rFont val="Calibri"/>
        <family val="2"/>
        <scheme val="minor"/>
      </rPr>
      <t xml:space="preserve"> (Osb. &amp; Ball) </t>
    </r>
  </si>
  <si>
    <r>
      <rPr>
        <i/>
        <sz val="11"/>
        <color theme="1"/>
        <rFont val="Calibri"/>
        <family val="2"/>
        <scheme val="minor"/>
      </rPr>
      <t>Pentastiridius beieri</t>
    </r>
    <r>
      <rPr>
        <sz val="11"/>
        <color theme="1"/>
        <rFont val="Calibri"/>
        <family val="2"/>
        <scheme val="minor"/>
      </rPr>
      <t xml:space="preserve"> (W.Wg.) </t>
    </r>
  </si>
  <si>
    <r>
      <rPr>
        <i/>
        <sz val="11"/>
        <color theme="1"/>
        <rFont val="Calibri"/>
        <family val="2"/>
        <scheme val="minor"/>
      </rPr>
      <t>Pentastiridius leporinus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</si>
  <si>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Penthimia nigra</t>
    </r>
    <r>
      <rPr>
        <sz val="11"/>
        <color theme="1"/>
        <rFont val="Calibri"/>
        <family val="2"/>
        <scheme val="minor"/>
      </rPr>
      <t xml:space="preserve"> (Goeze) </t>
    </r>
  </si>
  <si>
    <r>
      <rPr>
        <i/>
        <sz val="11"/>
        <color theme="1"/>
        <rFont val="Calibri"/>
        <family val="2"/>
        <scheme val="minor"/>
      </rPr>
      <t>Perotettix pictus</t>
    </r>
    <r>
      <rPr>
        <sz val="11"/>
        <color theme="1"/>
        <rFont val="Calibri"/>
        <family val="2"/>
        <scheme val="minor"/>
      </rPr>
      <t xml:space="preserve"> (Leth.) </t>
    </r>
  </si>
  <si>
    <r>
      <rPr>
        <i/>
        <sz val="11"/>
        <color theme="1"/>
        <rFont val="Calibri"/>
        <family val="2"/>
        <scheme val="minor"/>
      </rPr>
      <t>Philaenus spumarius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</si>
  <si>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Phlogotettix cyclops</t>
    </r>
    <r>
      <rPr>
        <sz val="11"/>
        <color theme="1"/>
        <rFont val="Calibri"/>
        <family val="2"/>
        <scheme val="minor"/>
      </rPr>
      <t xml:space="preserve"> (M. &amp; R.) </t>
    </r>
  </si>
  <si>
    <r>
      <rPr>
        <i/>
        <sz val="11"/>
        <color theme="1"/>
        <rFont val="Calibri"/>
        <family val="2"/>
        <scheme val="minor"/>
      </rPr>
      <t>Pithyotettix abietinus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</si>
  <si>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Planaphrodes bifasciata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</si>
  <si>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Planaphrodes nigrita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</si>
  <si>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Planaphrodes trifasciata</t>
    </r>
    <r>
      <rPr>
        <sz val="11"/>
        <color theme="1"/>
        <rFont val="Calibri"/>
        <family val="2"/>
        <scheme val="minor"/>
      </rPr>
      <t xml:space="preserve"> (Geoffr.) </t>
    </r>
  </si>
  <si>
    <r>
      <rPr>
        <i/>
        <sz val="11"/>
        <color theme="1"/>
        <rFont val="Calibri"/>
        <family val="2"/>
        <scheme val="minor"/>
      </rPr>
      <t>Platymetopius guttatus</t>
    </r>
    <r>
      <rPr>
        <sz val="11"/>
        <color theme="1"/>
        <rFont val="Calibri"/>
        <family val="2"/>
        <scheme val="minor"/>
      </rPr>
      <t xml:space="preserve"> Fieb. </t>
    </r>
  </si>
  <si>
    <r>
      <rPr>
        <i/>
        <sz val="11"/>
        <color theme="1"/>
        <rFont val="Calibri"/>
        <family val="2"/>
        <scheme val="minor"/>
      </rPr>
      <t>Platymetopius major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</si>
  <si>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Populicerus albicans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</si>
  <si>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Populicerus confusus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</si>
  <si>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Populicerus laminatus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</si>
  <si>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Populicerus nitidissimus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</si>
  <si>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Populicerus populi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</si>
  <si>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Psammotettix alienus</t>
    </r>
    <r>
      <rPr>
        <sz val="11"/>
        <color theme="1"/>
        <rFont val="Calibri"/>
        <family val="2"/>
        <scheme val="minor"/>
      </rPr>
      <t xml:space="preserve"> (Dhlb.) </t>
    </r>
  </si>
  <si>
    <r>
      <rPr>
        <i/>
        <sz val="11"/>
        <color theme="1"/>
        <rFont val="Calibri"/>
        <family val="2"/>
        <scheme val="minor"/>
      </rPr>
      <t>Psammotettix cephalotes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</si>
  <si>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Psammotettix confinis</t>
    </r>
    <r>
      <rPr>
        <sz val="11"/>
        <color theme="1"/>
        <rFont val="Calibri"/>
        <family val="2"/>
        <scheme val="minor"/>
      </rPr>
      <t xml:space="preserve"> (Dhlb.) </t>
    </r>
  </si>
  <si>
    <r>
      <rPr>
        <i/>
        <sz val="11"/>
        <color theme="1"/>
        <rFont val="Calibri"/>
        <family val="2"/>
        <scheme val="minor"/>
      </rPr>
      <t>Psammotettix dubius</t>
    </r>
    <r>
      <rPr>
        <sz val="11"/>
        <color theme="1"/>
        <rFont val="Calibri"/>
        <family val="2"/>
        <scheme val="minor"/>
      </rPr>
      <t xml:space="preserve"> Oss. </t>
    </r>
  </si>
  <si>
    <r>
      <rPr>
        <i/>
        <sz val="11"/>
        <color theme="1"/>
        <rFont val="Calibri"/>
        <family val="2"/>
        <scheme val="minor"/>
      </rPr>
      <t>Psammotettix excisus</t>
    </r>
    <r>
      <rPr>
        <sz val="11"/>
        <color theme="1"/>
        <rFont val="Calibri"/>
        <family val="2"/>
        <scheme val="minor"/>
      </rPr>
      <t xml:space="preserve"> (Mats.) </t>
    </r>
  </si>
  <si>
    <r>
      <rPr>
        <i/>
        <sz val="11"/>
        <color theme="1"/>
        <rFont val="Calibri"/>
        <family val="2"/>
        <scheme val="minor"/>
      </rPr>
      <t>Psammotettix helvolus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</si>
  <si>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Psammotettix nardeti</t>
    </r>
    <r>
      <rPr>
        <sz val="11"/>
        <color theme="1"/>
        <rFont val="Calibri"/>
        <family val="2"/>
        <scheme val="minor"/>
      </rPr>
      <t xml:space="preserve"> Rem. </t>
    </r>
  </si>
  <si>
    <r>
      <rPr>
        <i/>
        <sz val="11"/>
        <color theme="1"/>
        <rFont val="Calibri"/>
        <family val="2"/>
        <scheme val="minor"/>
      </rPr>
      <t>Psammotettix nodosus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</si>
  <si>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Psammotettix notatus</t>
    </r>
    <r>
      <rPr>
        <sz val="11"/>
        <color theme="1"/>
        <rFont val="Calibri"/>
        <family val="2"/>
        <scheme val="minor"/>
      </rPr>
      <t xml:space="preserve"> (Mel.) </t>
    </r>
  </si>
  <si>
    <r>
      <rPr>
        <i/>
        <sz val="11"/>
        <color theme="1"/>
        <rFont val="Calibri"/>
        <family val="2"/>
        <scheme val="minor"/>
      </rPr>
      <t>Psammotettix pallidinervis</t>
    </r>
    <r>
      <rPr>
        <sz val="11"/>
        <color theme="1"/>
        <rFont val="Calibri"/>
        <family val="2"/>
        <scheme val="minor"/>
      </rPr>
      <t xml:space="preserve"> (Dhlb.) </t>
    </r>
  </si>
  <si>
    <r>
      <rPr>
        <i/>
        <sz val="11"/>
        <color theme="1"/>
        <rFont val="Calibri"/>
        <family val="2"/>
        <scheme val="minor"/>
      </rPr>
      <t>Psammotettix poecilus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</si>
  <si>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Psammotettix unciger</t>
    </r>
    <r>
      <rPr>
        <sz val="11"/>
        <color theme="1"/>
        <rFont val="Calibri"/>
        <family val="2"/>
        <scheme val="minor"/>
      </rPr>
      <t xml:space="preserve"> Rib. </t>
    </r>
  </si>
  <si>
    <r>
      <rPr>
        <i/>
        <sz val="11"/>
        <color theme="1"/>
        <rFont val="Calibri"/>
        <family val="2"/>
        <scheme val="minor"/>
      </rPr>
      <t>Pseudodelphacodes flaviceps</t>
    </r>
    <r>
      <rPr>
        <sz val="11"/>
        <color theme="1"/>
        <rFont val="Calibri"/>
        <family val="2"/>
        <scheme val="minor"/>
      </rPr>
      <t xml:space="preserve"> (Fieb.) </t>
    </r>
  </si>
  <si>
    <r>
      <rPr>
        <i/>
        <sz val="11"/>
        <color theme="1"/>
        <rFont val="Calibri"/>
        <family val="2"/>
        <scheme val="minor"/>
      </rPr>
      <t>Recilia coronifer</t>
    </r>
    <r>
      <rPr>
        <sz val="11"/>
        <color theme="1"/>
        <rFont val="Calibri"/>
        <family val="2"/>
        <scheme val="minor"/>
      </rPr>
      <t xml:space="preserve"> (Marsh.) </t>
    </r>
  </si>
  <si>
    <r>
      <rPr>
        <i/>
        <sz val="11"/>
        <color theme="1"/>
        <rFont val="Calibri"/>
        <family val="2"/>
        <scheme val="minor"/>
      </rPr>
      <t>Reptalus panzeri</t>
    </r>
    <r>
      <rPr>
        <sz val="11"/>
        <color theme="1"/>
        <rFont val="Calibri"/>
        <family val="2"/>
        <scheme val="minor"/>
      </rPr>
      <t xml:space="preserve"> (P. Löw) </t>
    </r>
  </si>
  <si>
    <r>
      <rPr>
        <i/>
        <sz val="11"/>
        <color theme="1"/>
        <rFont val="Calibri"/>
        <family val="2"/>
        <scheme val="minor"/>
      </rPr>
      <t>Reptalus quinquecostatus</t>
    </r>
    <r>
      <rPr>
        <sz val="11"/>
        <color theme="1"/>
        <rFont val="Calibri"/>
        <family val="2"/>
        <scheme val="minor"/>
      </rPr>
      <t xml:space="preserve"> (Duf.) </t>
    </r>
  </si>
  <si>
    <r>
      <rPr>
        <i/>
        <sz val="11"/>
        <color theme="1"/>
        <rFont val="Calibri"/>
        <family val="2"/>
        <scheme val="minor"/>
      </rPr>
      <t>Rhopalopyx adumbrata</t>
    </r>
    <r>
      <rPr>
        <sz val="11"/>
        <color theme="1"/>
        <rFont val="Calibri"/>
        <family val="2"/>
        <scheme val="minor"/>
      </rPr>
      <t xml:space="preserve"> (C. Shlb.) </t>
    </r>
  </si>
  <si>
    <r>
      <rPr>
        <i/>
        <sz val="11"/>
        <color theme="1"/>
        <rFont val="Calibri"/>
        <family val="2"/>
        <scheme val="minor"/>
      </rPr>
      <t>Rhopalopyx preyssleri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</si>
  <si>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Rhopalopyx vitripennis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</si>
  <si>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Rhytidodus decimusquartus</t>
    </r>
    <r>
      <rPr>
        <sz val="11"/>
        <color theme="1"/>
        <rFont val="Calibri"/>
        <family val="2"/>
        <scheme val="minor"/>
      </rPr>
      <t xml:space="preserve"> (Schrk.) </t>
    </r>
  </si>
  <si>
    <r>
      <rPr>
        <i/>
        <sz val="11"/>
        <color theme="1"/>
        <rFont val="Calibri"/>
        <family val="2"/>
        <scheme val="minor"/>
      </rPr>
      <t>Rhytistylus proceps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</si>
  <si>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Ribautiana alces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</si>
  <si>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Ribautiana cruciata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</si>
  <si>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Ribautiana debilis</t>
    </r>
    <r>
      <rPr>
        <sz val="11"/>
        <color theme="1"/>
        <rFont val="Calibri"/>
        <family val="2"/>
        <scheme val="minor"/>
      </rPr>
      <t xml:space="preserve"> (Dgl.) </t>
    </r>
  </si>
  <si>
    <r>
      <rPr>
        <i/>
        <sz val="11"/>
        <color theme="1"/>
        <rFont val="Calibri"/>
        <family val="2"/>
        <scheme val="minor"/>
      </rPr>
      <t>Ribautiana ognevi</t>
    </r>
    <r>
      <rPr>
        <sz val="11"/>
        <color theme="1"/>
        <rFont val="Calibri"/>
        <family val="2"/>
        <scheme val="minor"/>
      </rPr>
      <t xml:space="preserve"> (Zachv.) </t>
    </r>
  </si>
  <si>
    <r>
      <rPr>
        <i/>
        <sz val="11"/>
        <color theme="1"/>
        <rFont val="Calibri"/>
        <family val="2"/>
        <scheme val="minor"/>
      </rPr>
      <t xml:space="preserve">Ribautiana scalaris </t>
    </r>
    <r>
      <rPr>
        <sz val="11"/>
        <color theme="1"/>
        <rFont val="Calibri"/>
        <family val="2"/>
        <scheme val="minor"/>
      </rPr>
      <t xml:space="preserve">(Rib.) </t>
    </r>
  </si>
  <si>
    <r>
      <rPr>
        <i/>
        <sz val="11"/>
        <color theme="1"/>
        <rFont val="Calibri"/>
        <family val="2"/>
        <scheme val="minor"/>
      </rPr>
      <t>Ribautiana tenerrima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</si>
  <si>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Ribautiana ulmi</t>
    </r>
    <r>
      <rPr>
        <sz val="11"/>
        <color theme="1"/>
        <rFont val="Calibri"/>
        <family val="2"/>
        <scheme val="minor"/>
      </rPr>
      <t xml:space="preserve"> (L.) </t>
    </r>
  </si>
  <si>
    <r>
      <rPr>
        <i/>
        <sz val="11"/>
        <color theme="1"/>
        <rFont val="Calibri"/>
        <family val="2"/>
        <scheme val="minor"/>
      </rPr>
      <t>Ribautodelphax albostriata</t>
    </r>
    <r>
      <rPr>
        <sz val="11"/>
        <color theme="1"/>
        <rFont val="Calibri"/>
        <family val="2"/>
        <scheme val="minor"/>
      </rPr>
      <t xml:space="preserve"> (Fieb.) </t>
    </r>
  </si>
  <si>
    <r>
      <rPr>
        <i/>
        <sz val="11"/>
        <color theme="1"/>
        <rFont val="Calibri"/>
        <family val="2"/>
        <scheme val="minor"/>
      </rPr>
      <t>Ribautodelphax angulosa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</si>
  <si>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Ribautodelphax collina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</si>
  <si>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Ribautodelphax imitans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</si>
  <si>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Ribautodelphax pungens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</si>
  <si>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Sagatus punctifrons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</si>
  <si>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Sardius argus</t>
    </r>
    <r>
      <rPr>
        <sz val="11"/>
        <color theme="1"/>
        <rFont val="Calibri"/>
        <family val="2"/>
        <scheme val="minor"/>
      </rPr>
      <t xml:space="preserve"> (Marsh.) </t>
    </r>
  </si>
  <si>
    <r>
      <rPr>
        <i/>
        <sz val="11"/>
        <color theme="1"/>
        <rFont val="Calibri"/>
        <family val="2"/>
        <scheme val="minor"/>
      </rPr>
      <t>Selenocephalus obsoletus</t>
    </r>
    <r>
      <rPr>
        <sz val="11"/>
        <color theme="1"/>
        <rFont val="Calibri"/>
        <family val="2"/>
        <scheme val="minor"/>
      </rPr>
      <t xml:space="preserve"> (Germ.) </t>
    </r>
  </si>
  <si>
    <r>
      <rPr>
        <i/>
        <sz val="11"/>
        <color theme="1"/>
        <rFont val="Calibri"/>
        <family val="2"/>
        <scheme val="minor"/>
      </rPr>
      <t>Sonronius binotatus</t>
    </r>
    <r>
      <rPr>
        <sz val="11"/>
        <color theme="1"/>
        <rFont val="Calibri"/>
        <family val="2"/>
        <scheme val="minor"/>
      </rPr>
      <t xml:space="preserve"> (J. Shlb.) </t>
    </r>
  </si>
  <si>
    <r>
      <rPr>
        <i/>
        <sz val="11"/>
        <color theme="1"/>
        <rFont val="Calibri"/>
        <family val="2"/>
        <scheme val="minor"/>
      </rPr>
      <t>Sonronius maculipes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</si>
  <si>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Sorhoanus assimilis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</si>
  <si>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Sorhoanus schmidti</t>
    </r>
    <r>
      <rPr>
        <sz val="11"/>
        <color theme="1"/>
        <rFont val="Calibri"/>
        <family val="2"/>
        <scheme val="minor"/>
      </rPr>
      <t xml:space="preserve"> (W.Wg.) </t>
    </r>
  </si>
  <si>
    <r>
      <rPr>
        <i/>
        <sz val="11"/>
        <color theme="1"/>
        <rFont val="Calibri"/>
        <family val="2"/>
        <scheme val="minor"/>
      </rPr>
      <t>Sorhoanus xanthoneurus</t>
    </r>
    <r>
      <rPr>
        <sz val="11"/>
        <color theme="1"/>
        <rFont val="Calibri"/>
        <family val="2"/>
        <scheme val="minor"/>
      </rPr>
      <t xml:space="preserve"> (Fieb.) </t>
    </r>
  </si>
  <si>
    <r>
      <rPr>
        <i/>
        <sz val="11"/>
        <color theme="1"/>
        <rFont val="Calibri"/>
        <family val="2"/>
        <scheme val="minor"/>
      </rPr>
      <t>Sotanus thenii</t>
    </r>
    <r>
      <rPr>
        <sz val="11"/>
        <color theme="1"/>
        <rFont val="Calibri"/>
        <family val="2"/>
        <scheme val="minor"/>
      </rPr>
      <t xml:space="preserve"> (P. Löw) </t>
    </r>
  </si>
  <si>
    <r>
      <rPr>
        <i/>
        <sz val="11"/>
        <color theme="1"/>
        <rFont val="Calibri"/>
        <family val="2"/>
        <scheme val="minor"/>
      </rPr>
      <t>Speudotettix subfusculus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</si>
  <si>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Stenidiocerus poecilus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</si>
  <si>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Stenocranus fuscovittatus</t>
    </r>
    <r>
      <rPr>
        <sz val="11"/>
        <color theme="1"/>
        <rFont val="Calibri"/>
        <family val="2"/>
        <scheme val="minor"/>
      </rPr>
      <t xml:space="preserve"> (Stal) </t>
    </r>
  </si>
  <si>
    <r>
      <rPr>
        <i/>
        <sz val="11"/>
        <color theme="1"/>
        <rFont val="Calibri"/>
        <family val="2"/>
        <scheme val="minor"/>
      </rPr>
      <t>Stenocranus major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</si>
  <si>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Stenocranus minutus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</si>
  <si>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Stictocephala bisonia</t>
    </r>
    <r>
      <rPr>
        <sz val="11"/>
        <color theme="1"/>
        <rFont val="Calibri"/>
        <family val="2"/>
        <scheme val="minor"/>
      </rPr>
      <t xml:space="preserve"> Kopp &amp; Yonke </t>
    </r>
  </si>
  <si>
    <r>
      <rPr>
        <i/>
        <sz val="11"/>
        <color theme="1"/>
        <rFont val="Calibri"/>
        <family val="2"/>
        <scheme val="minor"/>
      </rPr>
      <t>Stictocoris picturatus</t>
    </r>
    <r>
      <rPr>
        <sz val="11"/>
        <color theme="1"/>
        <rFont val="Calibri"/>
        <family val="2"/>
        <scheme val="minor"/>
      </rPr>
      <t xml:space="preserve"> (C. Shlb.) </t>
    </r>
  </si>
  <si>
    <r>
      <rPr>
        <i/>
        <sz val="11"/>
        <color theme="1"/>
        <rFont val="Calibri"/>
        <family val="2"/>
        <scheme val="minor"/>
      </rPr>
      <t>Stiroma affinis</t>
    </r>
    <r>
      <rPr>
        <sz val="11"/>
        <color theme="1"/>
        <rFont val="Calibri"/>
        <family val="2"/>
        <scheme val="minor"/>
      </rPr>
      <t xml:space="preserve"> Fieb. </t>
    </r>
  </si>
  <si>
    <r>
      <rPr>
        <i/>
        <sz val="11"/>
        <color theme="1"/>
        <rFont val="Calibri"/>
        <family val="2"/>
        <scheme val="minor"/>
      </rPr>
      <t>Stiroma bicarinata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</si>
  <si>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Stiromella obliqua</t>
    </r>
    <r>
      <rPr>
        <sz val="11"/>
        <color theme="1"/>
        <rFont val="Calibri"/>
        <family val="2"/>
        <scheme val="minor"/>
      </rPr>
      <t xml:space="preserve"> (W.Wg.) </t>
    </r>
  </si>
  <si>
    <r>
      <rPr>
        <i/>
        <sz val="11"/>
        <color theme="1"/>
        <rFont val="Calibri"/>
        <family val="2"/>
        <scheme val="minor"/>
      </rPr>
      <t>Streptanus aemulans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</si>
  <si>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Streptanus confinis</t>
    </r>
    <r>
      <rPr>
        <sz val="11"/>
        <color theme="1"/>
        <rFont val="Calibri"/>
        <family val="2"/>
        <scheme val="minor"/>
      </rPr>
      <t xml:space="preserve"> (Reut.) </t>
    </r>
  </si>
  <si>
    <r>
      <rPr>
        <i/>
        <sz val="11"/>
        <color theme="1"/>
        <rFont val="Calibri"/>
        <family val="2"/>
        <scheme val="minor"/>
      </rPr>
      <t>Streptanus marginatus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</si>
  <si>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Streptanus sordidus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</si>
  <si>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Stroggylocephalus agrestis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</si>
  <si>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Stroggylocephalus livens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</si>
  <si>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Struebingianella lugubrina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</si>
  <si>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Struebingianella paryphasma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</si>
  <si>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Synophropsis lauri</t>
    </r>
    <r>
      <rPr>
        <sz val="11"/>
        <color theme="1"/>
        <rFont val="Calibri"/>
        <family val="2"/>
        <scheme val="minor"/>
      </rPr>
      <t xml:space="preserve"> (Horv.) </t>
    </r>
  </si>
  <si>
    <r>
      <rPr>
        <i/>
        <sz val="11"/>
        <color theme="1"/>
        <rFont val="Calibri"/>
        <family val="2"/>
        <scheme val="minor"/>
      </rPr>
      <t>Tachycixius pilosus</t>
    </r>
    <r>
      <rPr>
        <sz val="11"/>
        <color theme="1"/>
        <rFont val="Calibri"/>
        <family val="2"/>
        <scheme val="minor"/>
      </rPr>
      <t xml:space="preserve"> (Ol.) </t>
    </r>
  </si>
  <si>
    <r>
      <rPr>
        <i/>
        <sz val="11"/>
        <color theme="1"/>
        <rFont val="Calibri"/>
        <family val="2"/>
        <scheme val="minor"/>
      </rPr>
      <t>Tettigometra atra</t>
    </r>
    <r>
      <rPr>
        <sz val="11"/>
        <color theme="1"/>
        <rFont val="Calibri"/>
        <family val="2"/>
        <scheme val="minor"/>
      </rPr>
      <t xml:space="preserve"> Hag. </t>
    </r>
  </si>
  <si>
    <r>
      <rPr>
        <i/>
        <sz val="11"/>
        <color theme="1"/>
        <rFont val="Calibri"/>
        <family val="2"/>
        <scheme val="minor"/>
      </rPr>
      <t>Tettigometra fusca</t>
    </r>
    <r>
      <rPr>
        <sz val="11"/>
        <color theme="1"/>
        <rFont val="Calibri"/>
        <family val="2"/>
        <scheme val="minor"/>
      </rPr>
      <t xml:space="preserve"> Fieb. </t>
    </r>
  </si>
  <si>
    <r>
      <rPr>
        <i/>
        <sz val="11"/>
        <color theme="1"/>
        <rFont val="Calibri"/>
        <family val="2"/>
        <scheme val="minor"/>
      </rPr>
      <t>Tettigometra griseola</t>
    </r>
    <r>
      <rPr>
        <sz val="11"/>
        <color theme="1"/>
        <rFont val="Calibri"/>
        <family val="2"/>
        <scheme val="minor"/>
      </rPr>
      <t xml:space="preserve"> Fieb. </t>
    </r>
  </si>
  <si>
    <r>
      <rPr>
        <i/>
        <sz val="11"/>
        <color theme="1"/>
        <rFont val="Calibri"/>
        <family val="2"/>
        <scheme val="minor"/>
      </rPr>
      <t>Tettigometra impressopunctata</t>
    </r>
    <r>
      <rPr>
        <sz val="11"/>
        <color theme="1"/>
        <rFont val="Calibri"/>
        <family val="2"/>
        <scheme val="minor"/>
      </rPr>
      <t xml:space="preserve"> Duf. </t>
    </r>
  </si>
  <si>
    <r>
      <rPr>
        <i/>
        <sz val="11"/>
        <color theme="1"/>
        <rFont val="Calibri"/>
        <family val="2"/>
        <scheme val="minor"/>
      </rPr>
      <t>Tettigometra laeta</t>
    </r>
    <r>
      <rPr>
        <sz val="11"/>
        <color theme="1"/>
        <rFont val="Calibri"/>
        <family val="2"/>
        <scheme val="minor"/>
      </rPr>
      <t xml:space="preserve"> H.-S. </t>
    </r>
  </si>
  <si>
    <r>
      <rPr>
        <i/>
        <sz val="11"/>
        <color theme="1"/>
        <rFont val="Calibri"/>
        <family val="2"/>
        <scheme val="minor"/>
      </rPr>
      <t>Tettigometra leucophaea</t>
    </r>
    <r>
      <rPr>
        <sz val="11"/>
        <color theme="1"/>
        <rFont val="Calibri"/>
        <family val="2"/>
        <scheme val="minor"/>
      </rPr>
      <t xml:space="preserve"> (Preyssl.) </t>
    </r>
  </si>
  <si>
    <r>
      <rPr>
        <i/>
        <sz val="11"/>
        <color theme="1"/>
        <rFont val="Calibri"/>
        <family val="2"/>
        <scheme val="minor"/>
      </rPr>
      <t>Tettigometra macrocephala</t>
    </r>
    <r>
      <rPr>
        <sz val="11"/>
        <color theme="1"/>
        <rFont val="Calibri"/>
        <family val="2"/>
        <scheme val="minor"/>
      </rPr>
      <t xml:space="preserve"> Fieb. </t>
    </r>
  </si>
  <si>
    <r>
      <rPr>
        <i/>
        <sz val="11"/>
        <color theme="1"/>
        <rFont val="Calibri"/>
        <family val="2"/>
        <scheme val="minor"/>
      </rPr>
      <t>Tettigometra virescen</t>
    </r>
    <r>
      <rPr>
        <sz val="11"/>
        <color theme="1"/>
        <rFont val="Calibri"/>
        <family val="2"/>
        <scheme val="minor"/>
      </rPr>
      <t xml:space="preserve">s (Panz.) </t>
    </r>
  </si>
  <si>
    <r>
      <rPr>
        <i/>
        <sz val="11"/>
        <color theme="1"/>
        <rFont val="Calibri"/>
        <family val="2"/>
        <scheme val="minor"/>
      </rPr>
      <t>Thamnotettix confinis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</si>
  <si>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Thamnotettix dilutior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</si>
  <si>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Thamnotettix exemtus</t>
    </r>
    <r>
      <rPr>
        <sz val="11"/>
        <color theme="1"/>
        <rFont val="Calibri"/>
        <family val="2"/>
        <scheme val="minor"/>
      </rPr>
      <t xml:space="preserve"> Mel. </t>
    </r>
  </si>
  <si>
    <r>
      <rPr>
        <i/>
        <sz val="11"/>
        <color theme="1"/>
        <rFont val="Calibri"/>
        <family val="2"/>
        <scheme val="minor"/>
      </rPr>
      <t>Tibicina haematodes</t>
    </r>
    <r>
      <rPr>
        <sz val="11"/>
        <color theme="1"/>
        <rFont val="Calibri"/>
        <family val="2"/>
        <scheme val="minor"/>
      </rPr>
      <t xml:space="preserve"> (Scop.) </t>
    </r>
  </si>
  <si>
    <r>
      <rPr>
        <i/>
        <sz val="11"/>
        <color theme="1"/>
        <rFont val="Calibri"/>
        <family val="2"/>
        <scheme val="minor"/>
      </rPr>
      <t>Toya propinqua</t>
    </r>
    <r>
      <rPr>
        <sz val="11"/>
        <color theme="1"/>
        <rFont val="Calibri"/>
        <family val="2"/>
        <scheme val="minor"/>
      </rPr>
      <t xml:space="preserve"> (Fieb.) </t>
    </r>
  </si>
  <si>
    <r>
      <rPr>
        <i/>
        <sz val="11"/>
        <color theme="1"/>
        <rFont val="Calibri"/>
        <family val="2"/>
        <scheme val="minor"/>
      </rPr>
      <t>Tremulicerus distinguendus</t>
    </r>
    <r>
      <rPr>
        <sz val="11"/>
        <color theme="1"/>
        <rFont val="Calibri"/>
        <family val="2"/>
        <scheme val="minor"/>
      </rPr>
      <t xml:space="preserve"> (Kbm.) </t>
    </r>
  </si>
  <si>
    <r>
      <rPr>
        <i/>
        <sz val="11"/>
        <color theme="1"/>
        <rFont val="Calibri"/>
        <family val="2"/>
        <scheme val="minor"/>
      </rPr>
      <t>Tremulicerus fulgidus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</si>
  <si>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Tremulicerus tremulae</t>
    </r>
    <r>
      <rPr>
        <sz val="11"/>
        <color theme="1"/>
        <rFont val="Calibri"/>
        <family val="2"/>
        <scheme val="minor"/>
      </rPr>
      <t xml:space="preserve"> (Estl.) </t>
    </r>
  </si>
  <si>
    <r>
      <rPr>
        <i/>
        <sz val="11"/>
        <color theme="1"/>
        <rFont val="Calibri"/>
        <family val="2"/>
        <scheme val="minor"/>
      </rPr>
      <t>Tremulicerus vitreus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</si>
  <si>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Trigonocranus emmeae</t>
    </r>
    <r>
      <rPr>
        <sz val="11"/>
        <color theme="1"/>
        <rFont val="Calibri"/>
        <family val="2"/>
        <scheme val="minor"/>
      </rPr>
      <t xml:space="preserve"> Fieb. </t>
    </r>
  </si>
  <si>
    <r>
      <rPr>
        <i/>
        <sz val="11"/>
        <color theme="1"/>
        <rFont val="Calibri"/>
        <family val="2"/>
        <scheme val="minor"/>
      </rPr>
      <t>Turrutus socialis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</si>
  <si>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Typhlocyba quercus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</si>
  <si>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Ulopa carneae</t>
    </r>
    <r>
      <rPr>
        <sz val="11"/>
        <color theme="1"/>
        <rFont val="Calibri"/>
        <family val="2"/>
        <scheme val="minor"/>
      </rPr>
      <t xml:space="preserve"> W.Wg. </t>
    </r>
  </si>
  <si>
    <r>
      <rPr>
        <i/>
        <sz val="11"/>
        <color theme="1"/>
        <rFont val="Calibri"/>
        <family val="2"/>
        <scheme val="minor"/>
      </rPr>
      <t>Ulopa reticulata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</si>
  <si>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Utecha trivia</t>
    </r>
    <r>
      <rPr>
        <sz val="11"/>
        <color theme="1"/>
        <rFont val="Calibri"/>
        <family val="2"/>
        <scheme val="minor"/>
      </rPr>
      <t xml:space="preserve"> (Germ.) </t>
    </r>
  </si>
  <si>
    <r>
      <rPr>
        <i/>
        <sz val="11"/>
        <color theme="1"/>
        <rFont val="Calibri"/>
        <family val="2"/>
        <scheme val="minor"/>
      </rPr>
      <t>Verdanus abdominalis</t>
    </r>
    <r>
      <rPr>
        <sz val="11"/>
        <color theme="1"/>
        <rFont val="Calibri"/>
        <family val="2"/>
        <scheme val="minor"/>
      </rPr>
      <t xml:space="preserve"> (F.) </t>
    </r>
  </si>
  <si>
    <r>
      <rPr>
        <i/>
        <sz val="11"/>
        <color theme="1"/>
        <rFont val="Calibri"/>
        <family val="2"/>
        <scheme val="minor"/>
      </rPr>
      <t>Verdanus bensoni</t>
    </r>
    <r>
      <rPr>
        <sz val="11"/>
        <color theme="1"/>
        <rFont val="Calibri"/>
        <family val="2"/>
        <scheme val="minor"/>
      </rPr>
      <t xml:space="preserve"> (China) </t>
    </r>
  </si>
  <si>
    <r>
      <rPr>
        <i/>
        <sz val="11"/>
        <color theme="1"/>
        <rFont val="Calibri"/>
        <family val="2"/>
        <scheme val="minor"/>
      </rPr>
      <t>Verdanus penthopitta</t>
    </r>
    <r>
      <rPr>
        <sz val="11"/>
        <color theme="1"/>
        <rFont val="Calibri"/>
        <family val="2"/>
        <scheme val="minor"/>
      </rPr>
      <t xml:space="preserve"> (Walk.) </t>
    </r>
  </si>
  <si>
    <r>
      <rPr>
        <i/>
        <sz val="11"/>
        <color theme="1"/>
        <rFont val="Calibri"/>
        <family val="2"/>
        <scheme val="minor"/>
      </rPr>
      <t>Viridicerus ustulatus</t>
    </r>
    <r>
      <rPr>
        <sz val="11"/>
        <color theme="1"/>
        <rFont val="Calibri"/>
        <family val="2"/>
        <scheme val="minor"/>
      </rPr>
      <t xml:space="preserve"> (M. &amp; R.) </t>
    </r>
  </si>
  <si>
    <r>
      <rPr>
        <i/>
        <sz val="11"/>
        <color theme="1"/>
        <rFont val="Calibri"/>
        <family val="2"/>
        <scheme val="minor"/>
      </rPr>
      <t>Wagneriala incisa</t>
    </r>
    <r>
      <rPr>
        <sz val="11"/>
        <color theme="1"/>
        <rFont val="Calibri"/>
        <family val="2"/>
        <scheme val="minor"/>
      </rPr>
      <t xml:space="preserve"> (Then) </t>
    </r>
  </si>
  <si>
    <r>
      <rPr>
        <i/>
        <sz val="11"/>
        <color theme="1"/>
        <rFont val="Calibri"/>
        <family val="2"/>
        <scheme val="minor"/>
      </rPr>
      <t>Wagneriala minima</t>
    </r>
    <r>
      <rPr>
        <sz val="11"/>
        <color theme="1"/>
        <rFont val="Calibri"/>
        <family val="2"/>
        <scheme val="minor"/>
      </rPr>
      <t xml:space="preserve"> (J. Shlb.) </t>
    </r>
  </si>
  <si>
    <r>
      <rPr>
        <i/>
        <sz val="11"/>
        <color theme="1"/>
        <rFont val="Calibri"/>
        <family val="2"/>
        <scheme val="minor"/>
      </rPr>
      <t>Wagneriala sinuata</t>
    </r>
    <r>
      <rPr>
        <sz val="11"/>
        <color theme="1"/>
        <rFont val="Calibri"/>
        <family val="2"/>
        <scheme val="minor"/>
      </rPr>
      <t xml:space="preserve"> (Then) </t>
    </r>
  </si>
  <si>
    <r>
      <rPr>
        <i/>
        <sz val="11"/>
        <color theme="1"/>
        <rFont val="Calibri"/>
        <family val="2"/>
        <scheme val="minor"/>
      </rPr>
      <t>Wagneripteryx germari</t>
    </r>
    <r>
      <rPr>
        <sz val="11"/>
        <color theme="1"/>
        <rFont val="Calibri"/>
        <family val="2"/>
        <scheme val="minor"/>
      </rPr>
      <t xml:space="preserve"> (Zett.) </t>
    </r>
  </si>
  <si>
    <r>
      <rPr>
        <i/>
        <sz val="11"/>
        <color theme="1"/>
        <rFont val="Calibri"/>
        <family val="2"/>
        <scheme val="minor"/>
      </rPr>
      <t>Xanthodelphax flaveola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</si>
  <si>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Xanthodelphax straminea</t>
    </r>
    <r>
      <rPr>
        <sz val="11"/>
        <color theme="1"/>
        <rFont val="Calibri"/>
        <family val="2"/>
        <scheme val="minor"/>
      </rPr>
      <t xml:space="preserve"> (Stal) </t>
    </r>
  </si>
  <si>
    <r>
      <rPr>
        <i/>
        <sz val="11"/>
        <color theme="1"/>
        <rFont val="Calibri"/>
        <family val="2"/>
        <scheme val="minor"/>
      </rPr>
      <t>Xanthodelphax xantha</t>
    </r>
    <r>
      <rPr>
        <sz val="11"/>
        <color theme="1"/>
        <rFont val="Calibri"/>
        <family val="2"/>
        <scheme val="minor"/>
      </rPr>
      <t xml:space="preserve"> Vilb. </t>
    </r>
  </si>
  <si>
    <r>
      <rPr>
        <i/>
        <sz val="11"/>
        <color theme="1"/>
        <rFont val="Calibri"/>
        <family val="2"/>
        <scheme val="minor"/>
      </rPr>
      <t>Zonocyba bifasciata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</si>
  <si>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Zygina angusta</t>
    </r>
    <r>
      <rPr>
        <sz val="11"/>
        <color theme="1"/>
        <rFont val="Calibri"/>
        <family val="2"/>
        <scheme val="minor"/>
      </rPr>
      <t xml:space="preserve"> Leth. </t>
    </r>
  </si>
  <si>
    <r>
      <rPr>
        <i/>
        <sz val="11"/>
        <color theme="1"/>
        <rFont val="Calibri"/>
        <family val="2"/>
        <scheme val="minor"/>
      </rPr>
      <t>Zygina flammigera</t>
    </r>
    <r>
      <rPr>
        <sz val="11"/>
        <color theme="1"/>
        <rFont val="Calibri"/>
        <family val="2"/>
        <scheme val="minor"/>
      </rPr>
      <t xml:space="preserve"> (Geoffr.) </t>
    </r>
  </si>
  <si>
    <r>
      <rPr>
        <i/>
        <sz val="11"/>
        <color theme="1"/>
        <rFont val="Calibri"/>
        <family val="2"/>
        <scheme val="minor"/>
      </rPr>
      <t>Zygina griseombra</t>
    </r>
    <r>
      <rPr>
        <sz val="11"/>
        <color theme="1"/>
        <rFont val="Calibri"/>
        <family val="2"/>
        <scheme val="minor"/>
      </rPr>
      <t xml:space="preserve"> Rem. </t>
    </r>
  </si>
  <si>
    <r>
      <rPr>
        <i/>
        <sz val="11"/>
        <color theme="1"/>
        <rFont val="Calibri"/>
        <family val="2"/>
        <scheme val="minor"/>
      </rPr>
      <t>Zygina hyperici</t>
    </r>
    <r>
      <rPr>
        <sz val="11"/>
        <color theme="1"/>
        <rFont val="Calibri"/>
        <family val="2"/>
        <scheme val="minor"/>
      </rPr>
      <t xml:space="preserve"> (H.-S.) </t>
    </r>
  </si>
  <si>
    <r>
      <rPr>
        <i/>
        <sz val="11"/>
        <color theme="1"/>
        <rFont val="Calibri"/>
        <family val="2"/>
        <scheme val="minor"/>
      </rPr>
      <t>Zygina hypermaculata</t>
    </r>
    <r>
      <rPr>
        <sz val="11"/>
        <color theme="1"/>
        <rFont val="Calibri"/>
        <family val="2"/>
        <scheme val="minor"/>
      </rPr>
      <t xml:space="preserve"> Rem. &amp; Holz. </t>
    </r>
  </si>
  <si>
    <r>
      <rPr>
        <i/>
        <sz val="11"/>
        <color theme="1"/>
        <rFont val="Calibri"/>
        <family val="2"/>
        <scheme val="minor"/>
      </rPr>
      <t>Zygina lunaris</t>
    </r>
    <r>
      <rPr>
        <sz val="11"/>
        <color theme="1"/>
        <rFont val="Calibri"/>
        <family val="2"/>
        <scheme val="minor"/>
      </rPr>
      <t xml:space="preserve"> (M. &amp; R.) </t>
    </r>
  </si>
  <si>
    <r>
      <rPr>
        <i/>
        <sz val="11"/>
        <color theme="1"/>
        <rFont val="Calibri"/>
        <family val="2"/>
        <scheme val="minor"/>
      </rPr>
      <t>Zygina nigritarsis</t>
    </r>
    <r>
      <rPr>
        <sz val="11"/>
        <color theme="1"/>
        <rFont val="Calibri"/>
        <family val="2"/>
        <scheme val="minor"/>
      </rPr>
      <t xml:space="preserve"> Rem. </t>
    </r>
  </si>
  <si>
    <r>
      <rPr>
        <i/>
        <sz val="11"/>
        <color theme="1"/>
        <rFont val="Calibri"/>
        <family val="2"/>
        <scheme val="minor"/>
      </rPr>
      <t>Zygina nivea</t>
    </r>
    <r>
      <rPr>
        <sz val="11"/>
        <color theme="1"/>
        <rFont val="Calibri"/>
        <family val="2"/>
        <scheme val="minor"/>
      </rPr>
      <t xml:space="preserve"> (M. &amp; R.) </t>
    </r>
  </si>
  <si>
    <r>
      <rPr>
        <i/>
        <sz val="11"/>
        <color theme="1"/>
        <rFont val="Calibri"/>
        <family val="2"/>
        <scheme val="minor"/>
      </rPr>
      <t>Zygina ordinaria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</si>
  <si>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Zygina peruncta</t>
    </r>
    <r>
      <rPr>
        <sz val="11"/>
        <color theme="1"/>
        <rFont val="Calibri"/>
        <family val="2"/>
        <scheme val="minor"/>
      </rPr>
      <t xml:space="preserve"> (Rib.) </t>
    </r>
  </si>
  <si>
    <r>
      <rPr>
        <i/>
        <sz val="11"/>
        <color theme="1"/>
        <rFont val="Calibri"/>
        <family val="2"/>
        <scheme val="minor"/>
      </rPr>
      <t>Zygina rosea</t>
    </r>
    <r>
      <rPr>
        <sz val="11"/>
        <color theme="1"/>
        <rFont val="Calibri"/>
        <family val="2"/>
        <scheme val="minor"/>
      </rPr>
      <t xml:space="preserve"> (Fl.) </t>
    </r>
  </si>
  <si>
    <r>
      <rPr>
        <i/>
        <sz val="11"/>
        <color theme="1"/>
        <rFont val="Calibri"/>
        <family val="2"/>
        <scheme val="minor"/>
      </rPr>
      <t>Zygina rosincola</t>
    </r>
    <r>
      <rPr>
        <sz val="11"/>
        <color theme="1"/>
        <rFont val="Calibri"/>
        <family val="2"/>
        <scheme val="minor"/>
      </rPr>
      <t xml:space="preserve"> (Cer.) </t>
    </r>
  </si>
  <si>
    <r>
      <rPr>
        <i/>
        <sz val="11"/>
        <color theme="1"/>
        <rFont val="Calibri"/>
        <family val="2"/>
        <scheme val="minor"/>
      </rPr>
      <t>Zygina rubrovittata</t>
    </r>
    <r>
      <rPr>
        <sz val="11"/>
        <color theme="1"/>
        <rFont val="Calibri"/>
        <family val="2"/>
        <scheme val="minor"/>
      </rPr>
      <t xml:space="preserve"> (Leth.) </t>
    </r>
  </si>
  <si>
    <r>
      <rPr>
        <i/>
        <sz val="11"/>
        <color theme="1"/>
        <rFont val="Calibri"/>
        <family val="2"/>
        <scheme val="minor"/>
      </rPr>
      <t>Zygina schneideri</t>
    </r>
    <r>
      <rPr>
        <sz val="11"/>
        <color theme="1"/>
        <rFont val="Calibri"/>
        <family val="2"/>
        <scheme val="minor"/>
      </rPr>
      <t xml:space="preserve"> (Günth.) </t>
    </r>
  </si>
  <si>
    <r>
      <rPr>
        <i/>
        <sz val="11"/>
        <color theme="1"/>
        <rFont val="Calibri"/>
        <family val="2"/>
        <scheme val="minor"/>
      </rPr>
      <t>Zygina suavis</t>
    </r>
    <r>
      <rPr>
        <sz val="11"/>
        <color theme="1"/>
        <rFont val="Calibri"/>
        <family val="2"/>
        <scheme val="minor"/>
      </rPr>
      <t xml:space="preserve"> R. </t>
    </r>
  </si>
  <si>
    <r>
      <rPr>
        <i/>
        <sz val="11"/>
        <color theme="1"/>
        <rFont val="Calibri"/>
        <family val="2"/>
        <scheme val="minor"/>
      </rPr>
      <t>Zygina tiliae</t>
    </r>
    <r>
      <rPr>
        <sz val="11"/>
        <color theme="1"/>
        <rFont val="Calibri"/>
        <family val="2"/>
        <scheme val="minor"/>
      </rPr>
      <t xml:space="preserve"> (Fall.) </t>
    </r>
  </si>
  <si>
    <r>
      <rPr>
        <i/>
        <sz val="11"/>
        <color theme="1"/>
        <rFont val="Calibri"/>
        <family val="2"/>
        <scheme val="minor"/>
      </rPr>
      <t>Zyginella pulchra</t>
    </r>
    <r>
      <rPr>
        <sz val="11"/>
        <color theme="1"/>
        <rFont val="Calibri"/>
        <family val="2"/>
        <scheme val="minor"/>
      </rPr>
      <t xml:space="preserve"> P. Löw </t>
    </r>
  </si>
  <si>
    <r>
      <rPr>
        <i/>
        <sz val="11"/>
        <color theme="1"/>
        <rFont val="Calibri"/>
        <family val="2"/>
        <scheme val="minor"/>
      </rPr>
      <t>Zyginidia franzi</t>
    </r>
    <r>
      <rPr>
        <sz val="11"/>
        <color theme="1"/>
        <rFont val="Calibri"/>
        <family val="2"/>
        <scheme val="minor"/>
      </rPr>
      <t xml:space="preserve"> (W.Wg.) </t>
    </r>
  </si>
  <si>
    <r>
      <rPr>
        <i/>
        <sz val="11"/>
        <color theme="1"/>
        <rFont val="Calibri"/>
        <family val="2"/>
        <scheme val="minor"/>
      </rPr>
      <t>Zyginidia mocsaryi</t>
    </r>
    <r>
      <rPr>
        <sz val="11"/>
        <color theme="1"/>
        <rFont val="Calibri"/>
        <family val="2"/>
        <scheme val="minor"/>
      </rPr>
      <t xml:space="preserve"> (Horv.) </t>
    </r>
  </si>
  <si>
    <r>
      <rPr>
        <i/>
        <sz val="11"/>
        <color theme="1"/>
        <rFont val="Calibri"/>
        <family val="2"/>
        <scheme val="minor"/>
      </rPr>
      <t>Zyginidia pullula</t>
    </r>
    <r>
      <rPr>
        <sz val="11"/>
        <color theme="1"/>
        <rFont val="Calibri"/>
        <family val="2"/>
        <scheme val="minor"/>
      </rPr>
      <t xml:space="preserve"> (Boh.) </t>
    </r>
  </si>
  <si>
    <r>
      <rPr>
        <i/>
        <sz val="11"/>
        <color theme="1"/>
        <rFont val="Calibri"/>
        <family val="2"/>
        <scheme val="minor"/>
      </rPr>
      <t>Zyginidia scutellaris</t>
    </r>
    <r>
      <rPr>
        <sz val="11"/>
        <color theme="1"/>
        <rFont val="Calibri"/>
        <family val="2"/>
        <scheme val="minor"/>
      </rPr>
      <t xml:space="preserve"> (H.-S.)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</si>
</sst>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2" fillId="0" borderId="0" xfId="1"/>
    <xf numFmtId="0" fontId="0" fillId="0" borderId="0" xfId="0" applyFont="1"/>
    <xf numFmtId="0" fontId="0" fillId="0" borderId="0" xfId="0" applyFont="1" applyAlignment="1">
      <alignment horizontal="righ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chemeClr val="tx1"/>
                </a:solidFill>
              </a:rPr>
              <a:t>a) Bestandsveränderungen</a:t>
            </a:r>
            <a:r>
              <a:rPr lang="de-DE" sz="1200" b="1" baseline="0">
                <a:solidFill>
                  <a:schemeClr val="tx1"/>
                </a:solidFill>
              </a:rPr>
              <a:t> l</a:t>
            </a:r>
            <a:r>
              <a:rPr lang="de-DE" sz="1200" b="1">
                <a:solidFill>
                  <a:schemeClr val="tx1"/>
                </a:solidFill>
              </a:rPr>
              <a:t>angfristig</a:t>
            </a:r>
          </a:p>
        </c:rich>
      </c:tx>
      <c:layout>
        <c:manualLayout>
          <c:xMode val="edge"/>
          <c:yMode val="edge"/>
          <c:x val="0.4540973315835520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2866141732283469E-2"/>
          <c:y val="0.20743073782443858"/>
          <c:w val="0.87657830271216097"/>
          <c:h val="0.6679702537182851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92F-44D2-986D-4CA5C1A5A01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2F-44D2-986D-4CA5C1A5A019}"/>
              </c:ext>
            </c:extLst>
          </c:dPt>
          <c:cat>
            <c:strRef>
              <c:f>'Abb3+4'!$B$1:$D$1</c:f>
              <c:strCache>
                <c:ptCount val="3"/>
                <c:pt idx="0">
                  <c:v>Abnahme</c:v>
                </c:pt>
                <c:pt idx="1">
                  <c:v>Stabil/Unbekannt</c:v>
                </c:pt>
                <c:pt idx="2">
                  <c:v>Zunahme</c:v>
                </c:pt>
              </c:strCache>
            </c:strRef>
          </c:cat>
          <c:val>
            <c:numRef>
              <c:f>'Abb3+4'!$B$2:$D$2</c:f>
              <c:numCache>
                <c:formatCode>General</c:formatCode>
                <c:ptCount val="3"/>
                <c:pt idx="0">
                  <c:v>246</c:v>
                </c:pt>
                <c:pt idx="1">
                  <c:v>277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F-44D2-986D-4CA5C1A5A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998657104"/>
        <c:axId val="998658064"/>
      </c:barChart>
      <c:catAx>
        <c:axId val="99865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8658064"/>
        <c:crosses val="autoZero"/>
        <c:auto val="1"/>
        <c:lblAlgn val="ctr"/>
        <c:lblOffset val="100"/>
        <c:noMultiLvlLbl val="0"/>
      </c:catAx>
      <c:valAx>
        <c:axId val="998658064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865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chemeClr val="tx1"/>
                </a:solidFill>
              </a:rPr>
              <a:t>b) Bestandsveränderungen kurzfristig</a:t>
            </a:r>
          </a:p>
        </c:rich>
      </c:tx>
      <c:layout>
        <c:manualLayout>
          <c:xMode val="edge"/>
          <c:yMode val="edge"/>
          <c:x val="0.43995822397200357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2866141732283469E-2"/>
          <c:y val="0.1472455526392534"/>
          <c:w val="0.87657830271216097"/>
          <c:h val="0.7281554389034704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630-445D-B64B-A21F4B05186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30-445D-B64B-A21F4B051862}"/>
              </c:ext>
            </c:extLst>
          </c:dPt>
          <c:cat>
            <c:strRef>
              <c:f>'Abb3+4'!$G$1:$I$1</c:f>
              <c:strCache>
                <c:ptCount val="3"/>
                <c:pt idx="0">
                  <c:v>Abnahme</c:v>
                </c:pt>
                <c:pt idx="1">
                  <c:v>Stabil/Unbekannt</c:v>
                </c:pt>
                <c:pt idx="2">
                  <c:v>Zunahme</c:v>
                </c:pt>
              </c:strCache>
            </c:strRef>
          </c:cat>
          <c:val>
            <c:numRef>
              <c:f>'Abb3+4'!$G$2:$I$2</c:f>
              <c:numCache>
                <c:formatCode>General</c:formatCode>
                <c:ptCount val="3"/>
                <c:pt idx="0">
                  <c:v>94</c:v>
                </c:pt>
                <c:pt idx="1">
                  <c:v>427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0-445D-B64B-A21F4B051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998657104"/>
        <c:axId val="998658064"/>
      </c:barChart>
      <c:catAx>
        <c:axId val="99865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8658064"/>
        <c:crosses val="autoZero"/>
        <c:auto val="1"/>
        <c:lblAlgn val="ctr"/>
        <c:lblOffset val="100"/>
        <c:noMultiLvlLbl val="0"/>
      </c:catAx>
      <c:valAx>
        <c:axId val="998658064"/>
        <c:scaling>
          <c:orientation val="minMax"/>
          <c:max val="433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865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chemeClr val="tx1"/>
                </a:solidFill>
              </a:rPr>
              <a:t>a) Kategorieänderungen: alle einschl. Kenntniszuwachs</a:t>
            </a:r>
          </a:p>
        </c:rich>
      </c:tx>
      <c:layout>
        <c:manualLayout>
          <c:xMode val="edge"/>
          <c:yMode val="edge"/>
          <c:x val="0.20658333333333334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56-42EA-8A0F-AA2645DB940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F56-42EA-8A0F-AA2645DB9408}"/>
              </c:ext>
            </c:extLst>
          </c:dPt>
          <c:cat>
            <c:strRef>
              <c:f>'Abb3+4'!$B$6:$C$6</c:f>
              <c:strCache>
                <c:ptCount val="2"/>
                <c:pt idx="0">
                  <c:v>Hochstufung</c:v>
                </c:pt>
                <c:pt idx="1">
                  <c:v>Herabstufung</c:v>
                </c:pt>
              </c:strCache>
            </c:strRef>
          </c:cat>
          <c:val>
            <c:numRef>
              <c:f>'Abb3+4'!$B$7:$C$7</c:f>
              <c:numCache>
                <c:formatCode>General</c:formatCode>
                <c:ptCount val="2"/>
                <c:pt idx="0">
                  <c:v>83</c:v>
                </c:pt>
                <c:pt idx="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F-44AB-A684-A2BAEBBD9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998657104"/>
        <c:axId val="998658064"/>
      </c:barChart>
      <c:catAx>
        <c:axId val="99865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8658064"/>
        <c:crosses val="autoZero"/>
        <c:auto val="1"/>
        <c:lblAlgn val="ctr"/>
        <c:lblOffset val="100"/>
        <c:noMultiLvlLbl val="0"/>
      </c:catAx>
      <c:valAx>
        <c:axId val="998658064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86571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chemeClr val="tx1"/>
                </a:solidFill>
              </a:rPr>
              <a:t>b) Kategorieänderungen: nur real</a:t>
            </a:r>
          </a:p>
        </c:rich>
      </c:tx>
      <c:layout>
        <c:manualLayout>
          <c:xMode val="edge"/>
          <c:yMode val="edge"/>
          <c:x val="0.5016388888888888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60A-41AE-B77A-C4498D5A7D0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0A-41AE-B77A-C4498D5A7D00}"/>
              </c:ext>
            </c:extLst>
          </c:dPt>
          <c:cat>
            <c:strRef>
              <c:f>'Abb3+4'!$E$6:$F$6</c:f>
              <c:strCache>
                <c:ptCount val="2"/>
                <c:pt idx="0">
                  <c:v>Hochstufung</c:v>
                </c:pt>
                <c:pt idx="1">
                  <c:v>Herabstufung</c:v>
                </c:pt>
              </c:strCache>
            </c:strRef>
          </c:cat>
          <c:val>
            <c:numRef>
              <c:f>'Abb3+4'!$E$7:$F$7</c:f>
              <c:numCache>
                <c:formatCode>General</c:formatCode>
                <c:ptCount val="2"/>
                <c:pt idx="0">
                  <c:v>66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9-4623-A16B-87A1881FE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998657104"/>
        <c:axId val="998658064"/>
      </c:barChart>
      <c:catAx>
        <c:axId val="99865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8658064"/>
        <c:crosses val="autoZero"/>
        <c:auto val="1"/>
        <c:lblAlgn val="ctr"/>
        <c:lblOffset val="100"/>
        <c:noMultiLvlLbl val="0"/>
      </c:catAx>
      <c:valAx>
        <c:axId val="998658064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86571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72387707747741E-2"/>
          <c:y val="6.0659768611955989E-2"/>
          <c:w val="0.88087683223603541"/>
          <c:h val="0.8605479594834037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'Abb5'!$A$3</c:f>
              <c:strCache>
                <c:ptCount val="1"/>
                <c:pt idx="0">
                  <c:v> Nachgewiesen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'Abb5'!$B$2:$F$2</c:f>
              <c:strCache>
                <c:ptCount val="5"/>
                <c:pt idx="0">
                  <c:v>Bayern 1996</c:v>
                </c:pt>
                <c:pt idx="1">
                  <c:v>Bayern 2003</c:v>
                </c:pt>
                <c:pt idx="2">
                  <c:v>Bayern 2023</c:v>
                </c:pt>
                <c:pt idx="4">
                  <c:v>Deutschland 2023</c:v>
                </c:pt>
              </c:strCache>
            </c:strRef>
          </c:cat>
          <c:val>
            <c:numRef>
              <c:f>'Abb5'!$B$3:$F$3</c:f>
              <c:numCache>
                <c:formatCode>General</c:formatCode>
                <c:ptCount val="5"/>
                <c:pt idx="0">
                  <c:v>457</c:v>
                </c:pt>
                <c:pt idx="1">
                  <c:v>515</c:v>
                </c:pt>
                <c:pt idx="2">
                  <c:v>568</c:v>
                </c:pt>
                <c:pt idx="4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3-4246-8E4A-17A0ABF729B4}"/>
            </c:ext>
          </c:extLst>
        </c:ser>
        <c:ser>
          <c:idx val="2"/>
          <c:order val="1"/>
          <c:tx>
            <c:strRef>
              <c:f>'Abb5'!$A$4</c:f>
              <c:strCache>
                <c:ptCount val="1"/>
                <c:pt idx="0">
                  <c:v> Noch zu erwarten</c:v>
                </c:pt>
              </c:strCache>
            </c:strRef>
          </c:tx>
          <c:spPr>
            <a:pattFill prst="pct10">
              <a:fgClr>
                <a:schemeClr val="bg2">
                  <a:lumMod val="50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4.015138315275687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B3-4246-8E4A-17A0ABF729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'Abb5'!$B$2:$F$2</c:f>
              <c:strCache>
                <c:ptCount val="5"/>
                <c:pt idx="0">
                  <c:v>Bayern 1996</c:v>
                </c:pt>
                <c:pt idx="1">
                  <c:v>Bayern 2003</c:v>
                </c:pt>
                <c:pt idx="2">
                  <c:v>Bayern 2023</c:v>
                </c:pt>
                <c:pt idx="4">
                  <c:v>Deutschland 2023</c:v>
                </c:pt>
              </c:strCache>
            </c:strRef>
          </c:cat>
          <c:val>
            <c:numRef>
              <c:f>'Abb5'!$B$4:$F$4</c:f>
              <c:numCache>
                <c:formatCode>General</c:formatCode>
                <c:ptCount val="5"/>
                <c:pt idx="0">
                  <c:v>50</c:v>
                </c:pt>
                <c:pt idx="1">
                  <c:v>52</c:v>
                </c:pt>
                <c:pt idx="2">
                  <c:v>55</c:v>
                </c:pt>
                <c:pt idx="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B3-4246-8E4A-17A0ABF72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3972288"/>
        <c:axId val="1"/>
      </c:barChart>
      <c:catAx>
        <c:axId val="25397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3972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81929950569935"/>
          <c:y val="0.10369033105404332"/>
          <c:w val="0.49049237603512441"/>
          <c:h val="5.3306947987135402E-2"/>
        </c:manualLayout>
      </c:layout>
      <c:overlay val="0"/>
      <c:txPr>
        <a:bodyPr/>
        <a:lstStyle/>
        <a:p>
          <a:pPr>
            <a:defRPr sz="1200">
              <a:solidFill>
                <a:schemeClr val="tx1"/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159727</xdr:rowOff>
    </xdr:from>
    <xdr:to>
      <xdr:col>5</xdr:col>
      <xdr:colOff>464038</xdr:colOff>
      <xdr:row>27</xdr:row>
      <xdr:rowOff>118697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405AB61-02A3-2CD1-EDB4-5241AEF126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439615</xdr:colOff>
      <xdr:row>12</xdr:row>
      <xdr:rowOff>175845</xdr:rowOff>
    </xdr:from>
    <xdr:to>
      <xdr:col>11</xdr:col>
      <xdr:colOff>136769</xdr:colOff>
      <xdr:row>27</xdr:row>
      <xdr:rowOff>134815</xdr:rowOff>
    </xdr:to>
    <xdr:graphicFrame macro="">
      <xdr:nvGraphicFramePr>
        <xdr:cNvPr id="7" name="Diagramm 2">
          <a:extLst>
            <a:ext uri="{FF2B5EF4-FFF2-40B4-BE49-F238E27FC236}">
              <a16:creationId xmlns:a16="http://schemas.microsoft.com/office/drawing/2014/main" id="{F27B9662-F7A3-48F7-9E00-0F6CEF9DE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5</xdr:col>
      <xdr:colOff>464038</xdr:colOff>
      <xdr:row>43</xdr:row>
      <xdr:rowOff>144584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93745D49-1588-4A67-9F6E-E4CC8C0D6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0</xdr:colOff>
      <xdr:row>43</xdr:row>
      <xdr:rowOff>144584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203695A7-F291-4D78-9F93-707E2A5D8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</xdr:row>
      <xdr:rowOff>91440</xdr:rowOff>
    </xdr:from>
    <xdr:to>
      <xdr:col>11</xdr:col>
      <xdr:colOff>289560</xdr:colOff>
      <xdr:row>31</xdr:row>
      <xdr:rowOff>121920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84F64568-0DFD-4BC1-BB77-79739A35A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2"/>
  <sheetViews>
    <sheetView tabSelected="1" zoomScale="150" zoomScaleNormal="150" workbookViewId="0">
      <pane ySplit="2" topLeftCell="A611" activePane="bottomLeft" state="frozen"/>
      <selection pane="bottomLeft" activeCell="C570" sqref="C570"/>
    </sheetView>
  </sheetViews>
  <sheetFormatPr baseColWidth="10" defaultRowHeight="15" x14ac:dyDescent="0.25"/>
  <cols>
    <col min="1" max="2" width="7" style="8" customWidth="1"/>
    <col min="3" max="3" width="33.7109375" style="11" customWidth="1"/>
    <col min="4" max="4" width="10.42578125" style="8" customWidth="1"/>
    <col min="5" max="5" width="11.5703125" style="8" customWidth="1"/>
    <col min="6" max="7" width="4.7109375" style="8" customWidth="1"/>
    <col min="8" max="8" width="8.7109375" customWidth="1"/>
    <col min="9" max="9" width="4.5703125" style="8" customWidth="1"/>
    <col min="10" max="10" width="5.5703125" style="8" customWidth="1"/>
    <col min="11" max="12" width="5.42578125" style="8" customWidth="1"/>
    <col min="13" max="13" width="29.85546875" customWidth="1"/>
  </cols>
  <sheetData>
    <row r="1" spans="1:13" s="5" customFormat="1" x14ac:dyDescent="0.25">
      <c r="A1" s="6" t="s">
        <v>631</v>
      </c>
      <c r="B1" s="6"/>
      <c r="C1" s="4" t="s">
        <v>638</v>
      </c>
      <c r="D1" s="3"/>
      <c r="E1" s="6"/>
      <c r="F1" s="6"/>
      <c r="G1" s="6"/>
      <c r="H1" s="4" t="s">
        <v>604</v>
      </c>
      <c r="I1" s="6" t="s">
        <v>4</v>
      </c>
      <c r="J1" s="6" t="s">
        <v>642</v>
      </c>
      <c r="K1" s="6" t="s">
        <v>636</v>
      </c>
      <c r="L1" s="6" t="s">
        <v>643</v>
      </c>
      <c r="M1" s="4" t="s">
        <v>637</v>
      </c>
    </row>
    <row r="2" spans="1:13" s="5" customFormat="1" x14ac:dyDescent="0.25">
      <c r="A2" s="6">
        <v>2023</v>
      </c>
      <c r="B2" s="6" t="s">
        <v>21</v>
      </c>
      <c r="C2" s="4"/>
      <c r="D2" s="6" t="s">
        <v>632</v>
      </c>
      <c r="E2" s="6" t="s">
        <v>633</v>
      </c>
      <c r="F2" s="6" t="s">
        <v>634</v>
      </c>
      <c r="G2" s="6" t="s">
        <v>635</v>
      </c>
      <c r="H2" s="4" t="s">
        <v>605</v>
      </c>
      <c r="I2" s="7" t="s">
        <v>606</v>
      </c>
      <c r="J2" s="6"/>
      <c r="K2" s="6">
        <v>2003</v>
      </c>
      <c r="L2" s="6">
        <v>2016</v>
      </c>
      <c r="M2" s="4"/>
    </row>
    <row r="3" spans="1:13" x14ac:dyDescent="0.25">
      <c r="A3" s="8" t="s">
        <v>21</v>
      </c>
      <c r="C3" s="11" t="s">
        <v>645</v>
      </c>
      <c r="D3" s="8" t="s">
        <v>8</v>
      </c>
      <c r="E3" s="8" t="s">
        <v>15</v>
      </c>
      <c r="F3" s="8" t="s">
        <v>2</v>
      </c>
      <c r="G3" s="8" t="s">
        <v>3</v>
      </c>
      <c r="I3" s="8" t="s">
        <v>3</v>
      </c>
      <c r="K3" s="8" t="s">
        <v>21</v>
      </c>
      <c r="L3" s="8" t="s">
        <v>21</v>
      </c>
      <c r="M3" t="s">
        <v>64</v>
      </c>
    </row>
    <row r="4" spans="1:13" x14ac:dyDescent="0.25">
      <c r="A4" s="8" t="s">
        <v>6</v>
      </c>
      <c r="C4" s="11" t="s">
        <v>646</v>
      </c>
      <c r="D4" s="8" t="s">
        <v>43</v>
      </c>
      <c r="E4" s="8" t="s">
        <v>15</v>
      </c>
      <c r="F4" s="8" t="s">
        <v>32</v>
      </c>
      <c r="G4" s="8" t="s">
        <v>3</v>
      </c>
      <c r="I4" s="8" t="s">
        <v>3</v>
      </c>
      <c r="K4" s="8" t="s">
        <v>6</v>
      </c>
      <c r="L4" s="8" t="s">
        <v>6</v>
      </c>
      <c r="M4" t="s">
        <v>65</v>
      </c>
    </row>
    <row r="5" spans="1:13" x14ac:dyDescent="0.25">
      <c r="A5" s="8" t="s">
        <v>6</v>
      </c>
      <c r="C5" s="11" t="s">
        <v>647</v>
      </c>
      <c r="D5" s="8" t="s">
        <v>43</v>
      </c>
      <c r="E5" s="8" t="s">
        <v>3</v>
      </c>
      <c r="F5" s="8" t="s">
        <v>2</v>
      </c>
      <c r="G5" s="8" t="s">
        <v>3</v>
      </c>
      <c r="I5" s="8" t="s">
        <v>3</v>
      </c>
      <c r="K5" s="8" t="s">
        <v>6</v>
      </c>
      <c r="L5" s="8" t="s">
        <v>6</v>
      </c>
      <c r="M5" t="s">
        <v>226</v>
      </c>
    </row>
    <row r="6" spans="1:13" x14ac:dyDescent="0.25">
      <c r="A6" s="8" t="s">
        <v>6</v>
      </c>
      <c r="C6" s="11" t="s">
        <v>648</v>
      </c>
      <c r="D6" s="8" t="s">
        <v>43</v>
      </c>
      <c r="E6" s="8" t="s">
        <v>3</v>
      </c>
      <c r="F6" s="8" t="s">
        <v>2</v>
      </c>
      <c r="G6" s="8" t="s">
        <v>3</v>
      </c>
      <c r="I6" s="8" t="s">
        <v>3</v>
      </c>
      <c r="K6" s="8" t="s">
        <v>6</v>
      </c>
      <c r="L6" s="8" t="s">
        <v>6</v>
      </c>
      <c r="M6" t="s">
        <v>227</v>
      </c>
    </row>
    <row r="7" spans="1:13" x14ac:dyDescent="0.25">
      <c r="A7" s="8" t="s">
        <v>6</v>
      </c>
      <c r="C7" s="11" t="s">
        <v>649</v>
      </c>
      <c r="D7" s="8" t="s">
        <v>8</v>
      </c>
      <c r="E7" s="8" t="s">
        <v>3</v>
      </c>
      <c r="F7" s="8" t="s">
        <v>2</v>
      </c>
      <c r="G7" s="8" t="s">
        <v>3</v>
      </c>
      <c r="I7" s="8" t="s">
        <v>3</v>
      </c>
      <c r="K7" s="8" t="s">
        <v>6</v>
      </c>
      <c r="L7" s="8" t="s">
        <v>6</v>
      </c>
      <c r="M7" t="s">
        <v>228</v>
      </c>
    </row>
    <row r="8" spans="1:13" x14ac:dyDescent="0.25">
      <c r="A8" s="8">
        <v>0</v>
      </c>
      <c r="B8" s="8" t="s">
        <v>639</v>
      </c>
      <c r="C8" s="11" t="s">
        <v>650</v>
      </c>
      <c r="D8" s="8" t="s">
        <v>66</v>
      </c>
      <c r="H8" t="s">
        <v>67</v>
      </c>
      <c r="I8" s="8" t="s">
        <v>3</v>
      </c>
      <c r="K8" s="8">
        <v>0</v>
      </c>
      <c r="L8" s="8">
        <v>0</v>
      </c>
      <c r="M8" t="s">
        <v>68</v>
      </c>
    </row>
    <row r="9" spans="1:13" x14ac:dyDescent="0.25">
      <c r="A9" s="8">
        <v>1</v>
      </c>
      <c r="C9" s="11" t="s">
        <v>651</v>
      </c>
      <c r="D9" s="8" t="s">
        <v>35</v>
      </c>
      <c r="E9" s="8" t="s">
        <v>19</v>
      </c>
      <c r="F9" s="8" t="s">
        <v>32</v>
      </c>
      <c r="G9" s="8" t="s">
        <v>3</v>
      </c>
      <c r="I9" s="8" t="s">
        <v>13</v>
      </c>
      <c r="J9" s="8" t="s">
        <v>16</v>
      </c>
      <c r="K9" s="8" t="s">
        <v>16</v>
      </c>
      <c r="L9" s="8">
        <v>2</v>
      </c>
      <c r="M9" t="s">
        <v>428</v>
      </c>
    </row>
    <row r="10" spans="1:13" x14ac:dyDescent="0.25">
      <c r="A10" s="8" t="s">
        <v>6</v>
      </c>
      <c r="C10" s="11" t="s">
        <v>652</v>
      </c>
      <c r="D10" s="8" t="s">
        <v>43</v>
      </c>
      <c r="E10" s="8" t="s">
        <v>3</v>
      </c>
      <c r="F10" s="8" t="s">
        <v>32</v>
      </c>
      <c r="G10" s="8" t="s">
        <v>3</v>
      </c>
      <c r="I10" s="8" t="s">
        <v>3</v>
      </c>
      <c r="K10" s="8" t="s">
        <v>6</v>
      </c>
      <c r="L10" s="8" t="s">
        <v>6</v>
      </c>
      <c r="M10" t="s">
        <v>429</v>
      </c>
    </row>
    <row r="11" spans="1:13" x14ac:dyDescent="0.25">
      <c r="A11" s="8" t="s">
        <v>21</v>
      </c>
      <c r="C11" s="11" t="s">
        <v>653</v>
      </c>
      <c r="D11" s="8" t="s">
        <v>8</v>
      </c>
      <c r="E11" s="8" t="s">
        <v>15</v>
      </c>
      <c r="F11" s="8" t="s">
        <v>2</v>
      </c>
      <c r="G11" s="8" t="s">
        <v>3</v>
      </c>
      <c r="I11" s="8" t="s">
        <v>13</v>
      </c>
      <c r="J11" s="8" t="s">
        <v>16</v>
      </c>
      <c r="K11" s="8" t="s">
        <v>6</v>
      </c>
      <c r="L11" s="8" t="s">
        <v>21</v>
      </c>
      <c r="M11" t="s">
        <v>187</v>
      </c>
    </row>
    <row r="12" spans="1:13" x14ac:dyDescent="0.25">
      <c r="A12" s="8" t="s">
        <v>6</v>
      </c>
      <c r="C12" s="11" t="s">
        <v>654</v>
      </c>
      <c r="D12" s="8" t="s">
        <v>8</v>
      </c>
      <c r="E12" s="8" t="s">
        <v>3</v>
      </c>
      <c r="F12" s="8" t="s">
        <v>2</v>
      </c>
      <c r="G12" s="8" t="s">
        <v>3</v>
      </c>
      <c r="I12" s="8" t="s">
        <v>3</v>
      </c>
      <c r="K12" s="8" t="s">
        <v>6</v>
      </c>
      <c r="L12" s="8" t="s">
        <v>6</v>
      </c>
      <c r="M12" t="s">
        <v>188</v>
      </c>
    </row>
    <row r="13" spans="1:13" x14ac:dyDescent="0.25">
      <c r="A13" s="8" t="s">
        <v>6</v>
      </c>
      <c r="B13" s="8" t="s">
        <v>639</v>
      </c>
      <c r="C13" s="11" t="s">
        <v>655</v>
      </c>
      <c r="D13" s="8" t="s">
        <v>29</v>
      </c>
      <c r="E13" s="8" t="s">
        <v>3</v>
      </c>
      <c r="F13" s="8" t="s">
        <v>2</v>
      </c>
      <c r="G13" s="8" t="s">
        <v>3</v>
      </c>
      <c r="I13" s="8" t="s">
        <v>1</v>
      </c>
      <c r="K13" s="8" t="s">
        <v>0</v>
      </c>
      <c r="L13" s="8">
        <v>2</v>
      </c>
      <c r="M13" t="s">
        <v>276</v>
      </c>
    </row>
    <row r="14" spans="1:13" x14ac:dyDescent="0.25">
      <c r="A14" s="8">
        <v>3</v>
      </c>
      <c r="C14" s="11" t="s">
        <v>656</v>
      </c>
      <c r="D14" s="8" t="s">
        <v>14</v>
      </c>
      <c r="E14" s="8" t="s">
        <v>15</v>
      </c>
      <c r="F14" s="8" t="s">
        <v>32</v>
      </c>
      <c r="G14" s="8" t="s">
        <v>3</v>
      </c>
      <c r="I14" s="8" t="s">
        <v>13</v>
      </c>
      <c r="J14" s="8" t="s">
        <v>16</v>
      </c>
      <c r="K14" s="8" t="s">
        <v>6</v>
      </c>
      <c r="L14" s="8" t="s">
        <v>6</v>
      </c>
      <c r="M14" t="s">
        <v>277</v>
      </c>
    </row>
    <row r="15" spans="1:13" x14ac:dyDescent="0.25">
      <c r="A15" s="8" t="s">
        <v>6</v>
      </c>
      <c r="C15" s="11" t="s">
        <v>657</v>
      </c>
      <c r="D15" s="8" t="s">
        <v>43</v>
      </c>
      <c r="E15" s="8" t="s">
        <v>3</v>
      </c>
      <c r="F15" s="8" t="s">
        <v>2</v>
      </c>
      <c r="G15" s="8" t="s">
        <v>3</v>
      </c>
      <c r="I15" s="8" t="s">
        <v>3</v>
      </c>
      <c r="K15" s="8" t="s">
        <v>6</v>
      </c>
      <c r="L15" s="8" t="s">
        <v>6</v>
      </c>
      <c r="M15" t="s">
        <v>278</v>
      </c>
    </row>
    <row r="16" spans="1:13" x14ac:dyDescent="0.25">
      <c r="A16" s="8" t="s">
        <v>6</v>
      </c>
      <c r="C16" s="11" t="s">
        <v>658</v>
      </c>
      <c r="D16" s="8" t="s">
        <v>14</v>
      </c>
      <c r="E16" s="8" t="s">
        <v>3</v>
      </c>
      <c r="F16" s="8" t="s">
        <v>2</v>
      </c>
      <c r="G16" s="8" t="s">
        <v>3</v>
      </c>
      <c r="I16" s="8" t="s">
        <v>3</v>
      </c>
      <c r="K16" s="8" t="s">
        <v>6</v>
      </c>
      <c r="L16" s="8" t="s">
        <v>6</v>
      </c>
      <c r="M16" t="s">
        <v>279</v>
      </c>
    </row>
    <row r="17" spans="1:13" x14ac:dyDescent="0.25">
      <c r="A17" s="8" t="s">
        <v>6</v>
      </c>
      <c r="C17" s="11" t="s">
        <v>659</v>
      </c>
      <c r="D17" s="8" t="s">
        <v>14</v>
      </c>
      <c r="E17" s="8" t="s">
        <v>3</v>
      </c>
      <c r="F17" s="8" t="s">
        <v>2</v>
      </c>
      <c r="G17" s="8" t="s">
        <v>3</v>
      </c>
      <c r="I17" s="8" t="s">
        <v>3</v>
      </c>
      <c r="K17" s="8" t="s">
        <v>6</v>
      </c>
      <c r="L17" s="8" t="s">
        <v>6</v>
      </c>
      <c r="M17" t="s">
        <v>280</v>
      </c>
    </row>
    <row r="18" spans="1:13" x14ac:dyDescent="0.25">
      <c r="A18" s="8" t="s">
        <v>6</v>
      </c>
      <c r="C18" s="11" t="s">
        <v>660</v>
      </c>
      <c r="D18" s="8" t="s">
        <v>14</v>
      </c>
      <c r="E18" s="8" t="s">
        <v>3</v>
      </c>
      <c r="F18" s="8" t="s">
        <v>2</v>
      </c>
      <c r="G18" s="8" t="s">
        <v>3</v>
      </c>
      <c r="I18" s="8" t="s">
        <v>3</v>
      </c>
      <c r="K18" s="8" t="s">
        <v>6</v>
      </c>
      <c r="L18" s="8" t="s">
        <v>6</v>
      </c>
      <c r="M18" t="s">
        <v>281</v>
      </c>
    </row>
    <row r="19" spans="1:13" x14ac:dyDescent="0.25">
      <c r="A19" s="8" t="s">
        <v>6</v>
      </c>
      <c r="C19" s="11" t="s">
        <v>661</v>
      </c>
      <c r="D19" s="8" t="s">
        <v>24</v>
      </c>
      <c r="E19" s="8" t="s">
        <v>3</v>
      </c>
      <c r="F19" s="8" t="s">
        <v>2</v>
      </c>
      <c r="G19" s="8" t="s">
        <v>3</v>
      </c>
      <c r="I19" s="8" t="s">
        <v>3</v>
      </c>
      <c r="K19" s="8" t="s">
        <v>6</v>
      </c>
      <c r="L19" s="8" t="s">
        <v>6</v>
      </c>
      <c r="M19" t="s">
        <v>282</v>
      </c>
    </row>
    <row r="20" spans="1:13" x14ac:dyDescent="0.25">
      <c r="A20" s="8" t="s">
        <v>21</v>
      </c>
      <c r="C20" s="11" t="s">
        <v>662</v>
      </c>
      <c r="D20" s="8" t="s">
        <v>8</v>
      </c>
      <c r="E20" s="8" t="s">
        <v>15</v>
      </c>
      <c r="F20" s="8" t="s">
        <v>2</v>
      </c>
      <c r="G20" s="8" t="s">
        <v>3</v>
      </c>
      <c r="I20" s="8" t="s">
        <v>3</v>
      </c>
      <c r="K20" s="8" t="s">
        <v>21</v>
      </c>
      <c r="L20" s="8" t="s">
        <v>6</v>
      </c>
      <c r="M20" t="s">
        <v>430</v>
      </c>
    </row>
    <row r="21" spans="1:13" x14ac:dyDescent="0.25">
      <c r="A21" s="8" t="s">
        <v>6</v>
      </c>
      <c r="C21" s="11" t="s">
        <v>663</v>
      </c>
      <c r="D21" s="8" t="s">
        <v>8</v>
      </c>
      <c r="E21" s="8" t="s">
        <v>3</v>
      </c>
      <c r="F21" s="8" t="s">
        <v>2</v>
      </c>
      <c r="G21" s="8" t="s">
        <v>3</v>
      </c>
      <c r="I21" s="8" t="s">
        <v>3</v>
      </c>
      <c r="K21" s="8" t="s">
        <v>6</v>
      </c>
      <c r="L21" s="8" t="s">
        <v>6</v>
      </c>
      <c r="M21" t="s">
        <v>431</v>
      </c>
    </row>
    <row r="22" spans="1:13" x14ac:dyDescent="0.25">
      <c r="A22" s="8" t="s">
        <v>6</v>
      </c>
      <c r="C22" s="11" t="s">
        <v>664</v>
      </c>
      <c r="D22" s="8" t="s">
        <v>8</v>
      </c>
      <c r="E22" s="8" t="s">
        <v>3</v>
      </c>
      <c r="F22" s="8" t="s">
        <v>2</v>
      </c>
      <c r="G22" s="8" t="s">
        <v>3</v>
      </c>
      <c r="I22" s="8" t="s">
        <v>3</v>
      </c>
      <c r="K22" s="8" t="s">
        <v>6</v>
      </c>
      <c r="L22" s="8" t="s">
        <v>6</v>
      </c>
      <c r="M22" t="s">
        <v>432</v>
      </c>
    </row>
    <row r="23" spans="1:13" x14ac:dyDescent="0.25">
      <c r="A23" s="8">
        <v>3</v>
      </c>
      <c r="C23" s="11" t="s">
        <v>665</v>
      </c>
      <c r="D23" s="8" t="s">
        <v>14</v>
      </c>
      <c r="E23" s="8" t="s">
        <v>15</v>
      </c>
      <c r="F23" s="8" t="s">
        <v>2</v>
      </c>
      <c r="G23" s="8" t="s">
        <v>3</v>
      </c>
      <c r="I23" s="8" t="s">
        <v>28</v>
      </c>
      <c r="K23" s="8" t="s">
        <v>11</v>
      </c>
      <c r="L23" s="8">
        <v>3</v>
      </c>
      <c r="M23" t="s">
        <v>433</v>
      </c>
    </row>
    <row r="24" spans="1:13" x14ac:dyDescent="0.25">
      <c r="A24" s="8" t="s">
        <v>6</v>
      </c>
      <c r="C24" s="11" t="s">
        <v>666</v>
      </c>
      <c r="D24" s="8" t="s">
        <v>43</v>
      </c>
      <c r="E24" s="8" t="s">
        <v>3</v>
      </c>
      <c r="F24" s="8" t="s">
        <v>2</v>
      </c>
      <c r="G24" s="8" t="s">
        <v>3</v>
      </c>
      <c r="I24" s="8" t="s">
        <v>3</v>
      </c>
      <c r="K24" s="8" t="s">
        <v>6</v>
      </c>
      <c r="L24" s="8" t="s">
        <v>6</v>
      </c>
      <c r="M24" t="s">
        <v>434</v>
      </c>
    </row>
    <row r="25" spans="1:13" x14ac:dyDescent="0.25">
      <c r="A25" s="8" t="s">
        <v>6</v>
      </c>
      <c r="C25" s="11" t="s">
        <v>667</v>
      </c>
      <c r="D25" s="8" t="s">
        <v>43</v>
      </c>
      <c r="E25" s="8" t="s">
        <v>3</v>
      </c>
      <c r="F25" s="8" t="s">
        <v>2</v>
      </c>
      <c r="G25" s="8" t="s">
        <v>3</v>
      </c>
      <c r="I25" s="8" t="s">
        <v>3</v>
      </c>
      <c r="K25" s="8" t="s">
        <v>6</v>
      </c>
      <c r="L25" s="8" t="s">
        <v>6</v>
      </c>
      <c r="M25" t="s">
        <v>435</v>
      </c>
    </row>
    <row r="26" spans="1:13" x14ac:dyDescent="0.25">
      <c r="A26" s="8" t="s">
        <v>6</v>
      </c>
      <c r="C26" s="11" t="s">
        <v>668</v>
      </c>
      <c r="D26" s="8" t="s">
        <v>43</v>
      </c>
      <c r="E26" s="8" t="s">
        <v>3</v>
      </c>
      <c r="F26" s="8" t="s">
        <v>2</v>
      </c>
      <c r="G26" s="8" t="s">
        <v>3</v>
      </c>
      <c r="I26" s="8" t="s">
        <v>3</v>
      </c>
      <c r="K26" s="8" t="s">
        <v>6</v>
      </c>
      <c r="L26" s="8" t="s">
        <v>6</v>
      </c>
      <c r="M26" t="s">
        <v>283</v>
      </c>
    </row>
    <row r="27" spans="1:13" x14ac:dyDescent="0.25">
      <c r="A27" s="8">
        <v>1</v>
      </c>
      <c r="B27" s="8" t="s">
        <v>640</v>
      </c>
      <c r="C27" s="11" t="s">
        <v>669</v>
      </c>
      <c r="D27" s="8" t="s">
        <v>35</v>
      </c>
      <c r="E27" s="8" t="s">
        <v>19</v>
      </c>
      <c r="F27" s="8" t="s">
        <v>32</v>
      </c>
      <c r="G27" s="8" t="s">
        <v>3</v>
      </c>
      <c r="I27" s="8" t="s">
        <v>3</v>
      </c>
      <c r="K27" s="8">
        <v>1</v>
      </c>
      <c r="L27" s="8">
        <v>1</v>
      </c>
      <c r="M27" t="s">
        <v>189</v>
      </c>
    </row>
    <row r="28" spans="1:13" x14ac:dyDescent="0.25">
      <c r="A28" s="8" t="s">
        <v>6</v>
      </c>
      <c r="C28" s="11" t="s">
        <v>670</v>
      </c>
      <c r="D28" s="8" t="s">
        <v>43</v>
      </c>
      <c r="E28" s="8" t="s">
        <v>3</v>
      </c>
      <c r="F28" s="8" t="s">
        <v>2</v>
      </c>
      <c r="G28" s="8" t="s">
        <v>3</v>
      </c>
      <c r="I28" s="8" t="s">
        <v>3</v>
      </c>
      <c r="K28" s="8" t="s">
        <v>6</v>
      </c>
      <c r="L28" s="8" t="s">
        <v>6</v>
      </c>
      <c r="M28" t="s">
        <v>190</v>
      </c>
    </row>
    <row r="29" spans="1:13" x14ac:dyDescent="0.25">
      <c r="A29" s="8" t="s">
        <v>6</v>
      </c>
      <c r="C29" s="11" t="s">
        <v>671</v>
      </c>
      <c r="D29" s="8" t="s">
        <v>43</v>
      </c>
      <c r="E29" s="8" t="s">
        <v>3</v>
      </c>
      <c r="F29" s="8" t="s">
        <v>2</v>
      </c>
      <c r="G29" s="8" t="s">
        <v>3</v>
      </c>
      <c r="I29" s="8" t="s">
        <v>3</v>
      </c>
      <c r="K29" s="8" t="s">
        <v>6</v>
      </c>
      <c r="L29" s="8" t="s">
        <v>6</v>
      </c>
      <c r="M29" t="s">
        <v>191</v>
      </c>
    </row>
    <row r="30" spans="1:13" x14ac:dyDescent="0.25">
      <c r="A30" s="8">
        <v>3</v>
      </c>
      <c r="C30" s="11" t="s">
        <v>672</v>
      </c>
      <c r="D30" s="8" t="s">
        <v>8</v>
      </c>
      <c r="E30" s="8" t="s">
        <v>26</v>
      </c>
      <c r="F30" s="8" t="s">
        <v>2</v>
      </c>
      <c r="G30" s="8" t="s">
        <v>3</v>
      </c>
      <c r="I30" s="8" t="s">
        <v>3</v>
      </c>
      <c r="K30" s="8">
        <v>3</v>
      </c>
      <c r="L30" s="8">
        <v>3</v>
      </c>
      <c r="M30" t="s">
        <v>47</v>
      </c>
    </row>
    <row r="31" spans="1:13" x14ac:dyDescent="0.25">
      <c r="A31" s="8">
        <v>3</v>
      </c>
      <c r="C31" s="11" t="s">
        <v>673</v>
      </c>
      <c r="D31" s="8" t="s">
        <v>8</v>
      </c>
      <c r="E31" s="8" t="s">
        <v>26</v>
      </c>
      <c r="F31" s="8" t="s">
        <v>32</v>
      </c>
      <c r="G31" s="8" t="s">
        <v>3</v>
      </c>
      <c r="I31" s="8" t="s">
        <v>3</v>
      </c>
      <c r="K31" s="8">
        <v>3</v>
      </c>
      <c r="L31" s="8">
        <v>3</v>
      </c>
      <c r="M31" t="s">
        <v>48</v>
      </c>
    </row>
    <row r="32" spans="1:13" x14ac:dyDescent="0.25">
      <c r="A32" s="8" t="s">
        <v>16</v>
      </c>
      <c r="C32" s="11" t="s">
        <v>674</v>
      </c>
      <c r="D32" s="8" t="s">
        <v>35</v>
      </c>
      <c r="E32" s="8" t="s">
        <v>2</v>
      </c>
      <c r="F32" s="8" t="s">
        <v>2</v>
      </c>
      <c r="G32" s="8" t="s">
        <v>3</v>
      </c>
      <c r="I32" s="8" t="s">
        <v>1</v>
      </c>
      <c r="K32" s="8" t="s">
        <v>0</v>
      </c>
      <c r="L32" s="8" t="s">
        <v>16</v>
      </c>
      <c r="M32" t="s">
        <v>436</v>
      </c>
    </row>
    <row r="33" spans="1:13" x14ac:dyDescent="0.25">
      <c r="A33" s="8" t="s">
        <v>6</v>
      </c>
      <c r="C33" s="11" t="s">
        <v>675</v>
      </c>
      <c r="D33" s="8" t="s">
        <v>8</v>
      </c>
      <c r="E33" s="8" t="s">
        <v>3</v>
      </c>
      <c r="F33" s="8" t="s">
        <v>2</v>
      </c>
      <c r="G33" s="8" t="s">
        <v>3</v>
      </c>
      <c r="I33" s="8" t="s">
        <v>3</v>
      </c>
      <c r="K33" s="8" t="s">
        <v>6</v>
      </c>
      <c r="L33" s="8" t="s">
        <v>6</v>
      </c>
      <c r="M33" t="s">
        <v>256</v>
      </c>
    </row>
    <row r="34" spans="1:13" x14ac:dyDescent="0.25">
      <c r="A34" s="8">
        <v>1</v>
      </c>
      <c r="C34" s="11" t="s">
        <v>676</v>
      </c>
      <c r="D34" s="8" t="s">
        <v>35</v>
      </c>
      <c r="E34" s="8" t="s">
        <v>19</v>
      </c>
      <c r="F34" s="8" t="s">
        <v>2</v>
      </c>
      <c r="G34" s="8" t="s">
        <v>3</v>
      </c>
      <c r="I34" s="8" t="s">
        <v>1</v>
      </c>
      <c r="K34" s="8" t="s">
        <v>0</v>
      </c>
      <c r="L34" s="8">
        <v>2</v>
      </c>
      <c r="M34" t="s">
        <v>257</v>
      </c>
    </row>
    <row r="35" spans="1:13" x14ac:dyDescent="0.25">
      <c r="A35" s="8">
        <v>3</v>
      </c>
      <c r="B35" s="8" t="s">
        <v>2</v>
      </c>
      <c r="C35" s="11" t="s">
        <v>677</v>
      </c>
      <c r="D35" s="8" t="s">
        <v>14</v>
      </c>
      <c r="E35" s="8" t="s">
        <v>15</v>
      </c>
      <c r="F35" s="8" t="s">
        <v>2</v>
      </c>
      <c r="G35" s="8" t="s">
        <v>3</v>
      </c>
      <c r="I35" s="8" t="s">
        <v>13</v>
      </c>
      <c r="J35" s="8" t="s">
        <v>16</v>
      </c>
      <c r="K35" s="8" t="s">
        <v>16</v>
      </c>
      <c r="L35" s="8">
        <v>2</v>
      </c>
      <c r="M35" t="s">
        <v>258</v>
      </c>
    </row>
    <row r="36" spans="1:13" x14ac:dyDescent="0.25">
      <c r="A36" s="8" t="s">
        <v>6</v>
      </c>
      <c r="C36" s="11" t="s">
        <v>678</v>
      </c>
      <c r="D36" s="8" t="s">
        <v>43</v>
      </c>
      <c r="E36" s="8" t="s">
        <v>3</v>
      </c>
      <c r="F36" s="8" t="s">
        <v>2</v>
      </c>
      <c r="G36" s="8" t="s">
        <v>3</v>
      </c>
      <c r="I36" s="8" t="s">
        <v>3</v>
      </c>
      <c r="K36" s="8" t="s">
        <v>6</v>
      </c>
      <c r="L36" s="8" t="s">
        <v>6</v>
      </c>
      <c r="M36" t="s">
        <v>259</v>
      </c>
    </row>
    <row r="37" spans="1:13" x14ac:dyDescent="0.25">
      <c r="A37" s="8">
        <v>0</v>
      </c>
      <c r="C37" s="11" t="s">
        <v>679</v>
      </c>
      <c r="D37" s="8" t="s">
        <v>66</v>
      </c>
      <c r="H37">
        <v>1950</v>
      </c>
      <c r="I37" s="8" t="s">
        <v>3</v>
      </c>
      <c r="K37" s="8">
        <v>0</v>
      </c>
      <c r="L37" s="8">
        <v>1</v>
      </c>
      <c r="M37" t="s">
        <v>260</v>
      </c>
    </row>
    <row r="38" spans="1:13" x14ac:dyDescent="0.25">
      <c r="A38" s="8" t="s">
        <v>6</v>
      </c>
      <c r="C38" s="11" t="s">
        <v>680</v>
      </c>
      <c r="D38" s="8" t="s">
        <v>24</v>
      </c>
      <c r="E38" s="8" t="s">
        <v>3</v>
      </c>
      <c r="F38" s="8" t="s">
        <v>2</v>
      </c>
      <c r="G38" s="8" t="s">
        <v>3</v>
      </c>
      <c r="I38" s="8" t="s">
        <v>3</v>
      </c>
      <c r="K38" s="8" t="s">
        <v>6</v>
      </c>
      <c r="L38" s="8" t="s">
        <v>6</v>
      </c>
      <c r="M38" t="s">
        <v>261</v>
      </c>
    </row>
    <row r="39" spans="1:13" x14ac:dyDescent="0.25">
      <c r="A39" s="8" t="s">
        <v>6</v>
      </c>
      <c r="C39" s="11" t="s">
        <v>681</v>
      </c>
      <c r="D39" s="8" t="s">
        <v>43</v>
      </c>
      <c r="E39" s="8" t="s">
        <v>3</v>
      </c>
      <c r="F39" s="8" t="s">
        <v>2</v>
      </c>
      <c r="G39" s="8" t="s">
        <v>3</v>
      </c>
      <c r="I39" s="8" t="s">
        <v>3</v>
      </c>
      <c r="K39" s="8" t="s">
        <v>6</v>
      </c>
      <c r="L39" s="8" t="s">
        <v>6</v>
      </c>
      <c r="M39" t="s">
        <v>262</v>
      </c>
    </row>
    <row r="40" spans="1:13" x14ac:dyDescent="0.25">
      <c r="A40" s="8">
        <v>3</v>
      </c>
      <c r="C40" s="11" t="s">
        <v>682</v>
      </c>
      <c r="D40" s="8" t="s">
        <v>8</v>
      </c>
      <c r="E40" s="8" t="s">
        <v>26</v>
      </c>
      <c r="F40" s="8" t="s">
        <v>32</v>
      </c>
      <c r="G40" s="8" t="s">
        <v>3</v>
      </c>
      <c r="I40" s="8" t="s">
        <v>13</v>
      </c>
      <c r="J40" s="8" t="s">
        <v>16</v>
      </c>
      <c r="K40" s="8" t="s">
        <v>21</v>
      </c>
      <c r="L40" s="8" t="s">
        <v>21</v>
      </c>
      <c r="M40" t="s">
        <v>263</v>
      </c>
    </row>
    <row r="41" spans="1:13" x14ac:dyDescent="0.25">
      <c r="A41" s="8" t="s">
        <v>6</v>
      </c>
      <c r="C41" s="11" t="s">
        <v>683</v>
      </c>
      <c r="D41" s="8" t="s">
        <v>24</v>
      </c>
      <c r="E41" s="8" t="s">
        <v>3</v>
      </c>
      <c r="F41" s="8" t="s">
        <v>2</v>
      </c>
      <c r="G41" s="8" t="s">
        <v>3</v>
      </c>
      <c r="I41" s="8" t="s">
        <v>3</v>
      </c>
      <c r="K41" s="8" t="s">
        <v>6</v>
      </c>
      <c r="L41" s="8" t="s">
        <v>6</v>
      </c>
      <c r="M41" t="s">
        <v>264</v>
      </c>
    </row>
    <row r="42" spans="1:13" x14ac:dyDescent="0.25">
      <c r="A42" s="8" t="s">
        <v>6</v>
      </c>
      <c r="C42" s="11" t="s">
        <v>684</v>
      </c>
      <c r="D42" s="8" t="s">
        <v>24</v>
      </c>
      <c r="E42" s="8" t="s">
        <v>3</v>
      </c>
      <c r="F42" s="8" t="s">
        <v>2</v>
      </c>
      <c r="G42" s="8" t="s">
        <v>3</v>
      </c>
      <c r="I42" s="8" t="s">
        <v>3</v>
      </c>
      <c r="K42" s="8" t="s">
        <v>6</v>
      </c>
      <c r="L42" s="8" t="s">
        <v>6</v>
      </c>
      <c r="M42" t="s">
        <v>168</v>
      </c>
    </row>
    <row r="43" spans="1:13" x14ac:dyDescent="0.25">
      <c r="A43" s="8" t="s">
        <v>6</v>
      </c>
      <c r="C43" s="11" t="s">
        <v>685</v>
      </c>
      <c r="D43" s="8" t="s">
        <v>8</v>
      </c>
      <c r="E43" s="8" t="s">
        <v>3</v>
      </c>
      <c r="F43" s="8" t="s">
        <v>2</v>
      </c>
      <c r="G43" s="8" t="s">
        <v>3</v>
      </c>
      <c r="I43" s="8" t="s">
        <v>3</v>
      </c>
      <c r="K43" s="8" t="s">
        <v>6</v>
      </c>
      <c r="L43" s="8" t="s">
        <v>6</v>
      </c>
      <c r="M43" t="s">
        <v>169</v>
      </c>
    </row>
    <row r="44" spans="1:13" x14ac:dyDescent="0.25">
      <c r="A44" s="8">
        <v>3</v>
      </c>
      <c r="C44" s="11" t="s">
        <v>686</v>
      </c>
      <c r="D44" s="8" t="s">
        <v>14</v>
      </c>
      <c r="E44" s="8" t="s">
        <v>15</v>
      </c>
      <c r="F44" s="8" t="s">
        <v>2</v>
      </c>
      <c r="G44" s="8" t="s">
        <v>3</v>
      </c>
      <c r="I44" s="8" t="s">
        <v>3</v>
      </c>
      <c r="K44" s="8">
        <v>3</v>
      </c>
      <c r="L44" s="8">
        <v>3</v>
      </c>
      <c r="M44" t="s">
        <v>170</v>
      </c>
    </row>
    <row r="45" spans="1:13" x14ac:dyDescent="0.25">
      <c r="A45" s="8" t="s">
        <v>6</v>
      </c>
      <c r="C45" s="11" t="s">
        <v>687</v>
      </c>
      <c r="D45" s="8" t="s">
        <v>8</v>
      </c>
      <c r="E45" s="8" t="s">
        <v>3</v>
      </c>
      <c r="F45" s="8" t="s">
        <v>2</v>
      </c>
      <c r="G45" s="8" t="s">
        <v>3</v>
      </c>
      <c r="I45" s="8" t="s">
        <v>3</v>
      </c>
      <c r="K45" s="8" t="s">
        <v>6</v>
      </c>
      <c r="L45" s="8" t="s">
        <v>6</v>
      </c>
      <c r="M45" t="s">
        <v>171</v>
      </c>
    </row>
    <row r="46" spans="1:13" x14ac:dyDescent="0.25">
      <c r="A46" s="8" t="s">
        <v>6</v>
      </c>
      <c r="C46" s="11" t="s">
        <v>688</v>
      </c>
      <c r="D46" s="8" t="s">
        <v>43</v>
      </c>
      <c r="E46" s="8" t="s">
        <v>3</v>
      </c>
      <c r="F46" s="8" t="s">
        <v>2</v>
      </c>
      <c r="G46" s="8" t="s">
        <v>3</v>
      </c>
      <c r="I46" s="8" t="s">
        <v>3</v>
      </c>
      <c r="K46" s="8" t="s">
        <v>6</v>
      </c>
      <c r="L46" s="8" t="s">
        <v>6</v>
      </c>
      <c r="M46" t="s">
        <v>172</v>
      </c>
    </row>
    <row r="47" spans="1:13" x14ac:dyDescent="0.25">
      <c r="A47" s="8" t="s">
        <v>16</v>
      </c>
      <c r="C47" s="11" t="s">
        <v>689</v>
      </c>
      <c r="D47" s="8" t="s">
        <v>35</v>
      </c>
      <c r="E47" s="8" t="s">
        <v>2</v>
      </c>
      <c r="F47" s="8" t="s">
        <v>2</v>
      </c>
      <c r="G47" s="8" t="s">
        <v>3</v>
      </c>
      <c r="I47" s="8" t="s">
        <v>3</v>
      </c>
      <c r="K47" s="8" t="s">
        <v>16</v>
      </c>
      <c r="L47" s="8" t="s">
        <v>5</v>
      </c>
      <c r="M47" t="s">
        <v>284</v>
      </c>
    </row>
    <row r="48" spans="1:13" x14ac:dyDescent="0.25">
      <c r="A48" s="8">
        <v>1</v>
      </c>
      <c r="B48" s="8" t="s">
        <v>640</v>
      </c>
      <c r="C48" s="11" t="s">
        <v>690</v>
      </c>
      <c r="D48" s="8" t="s">
        <v>29</v>
      </c>
      <c r="E48" s="8" t="s">
        <v>26</v>
      </c>
      <c r="F48" s="8" t="s">
        <v>2</v>
      </c>
      <c r="G48" s="8" t="s">
        <v>3</v>
      </c>
      <c r="I48" s="8" t="s">
        <v>3</v>
      </c>
      <c r="K48" s="8">
        <v>1</v>
      </c>
      <c r="L48" s="8">
        <v>1</v>
      </c>
      <c r="M48" t="s">
        <v>285</v>
      </c>
    </row>
    <row r="49" spans="1:13" x14ac:dyDescent="0.25">
      <c r="A49" s="8" t="s">
        <v>21</v>
      </c>
      <c r="C49" s="11" t="s">
        <v>691</v>
      </c>
      <c r="D49" s="8" t="s">
        <v>8</v>
      </c>
      <c r="E49" s="8" t="s">
        <v>15</v>
      </c>
      <c r="F49" s="8" t="s">
        <v>2</v>
      </c>
      <c r="G49" s="8" t="s">
        <v>3</v>
      </c>
      <c r="I49" s="8" t="s">
        <v>7</v>
      </c>
      <c r="J49" s="8" t="s">
        <v>10</v>
      </c>
      <c r="K49" s="8">
        <v>3</v>
      </c>
      <c r="L49" s="8" t="s">
        <v>21</v>
      </c>
      <c r="M49" t="s">
        <v>286</v>
      </c>
    </row>
    <row r="50" spans="1:13" x14ac:dyDescent="0.25">
      <c r="A50" s="8">
        <v>3</v>
      </c>
      <c r="C50" s="11" t="s">
        <v>692</v>
      </c>
      <c r="D50" s="8" t="s">
        <v>14</v>
      </c>
      <c r="E50" s="8" t="s">
        <v>15</v>
      </c>
      <c r="F50" s="8" t="s">
        <v>2</v>
      </c>
      <c r="G50" s="8" t="s">
        <v>3</v>
      </c>
      <c r="I50" s="8" t="s">
        <v>3</v>
      </c>
      <c r="K50" s="8">
        <v>3</v>
      </c>
      <c r="L50" s="8">
        <v>3</v>
      </c>
      <c r="M50" t="s">
        <v>287</v>
      </c>
    </row>
    <row r="51" spans="1:13" x14ac:dyDescent="0.25">
      <c r="A51" s="8" t="s">
        <v>6</v>
      </c>
      <c r="C51" s="11" t="s">
        <v>693</v>
      </c>
      <c r="D51" s="8" t="s">
        <v>8</v>
      </c>
      <c r="E51" s="8" t="s">
        <v>3</v>
      </c>
      <c r="F51" s="8" t="s">
        <v>2</v>
      </c>
      <c r="G51" s="8" t="s">
        <v>3</v>
      </c>
      <c r="I51" s="8" t="s">
        <v>3</v>
      </c>
      <c r="K51" s="8" t="s">
        <v>6</v>
      </c>
      <c r="L51" s="8" t="s">
        <v>6</v>
      </c>
      <c r="M51" t="s">
        <v>288</v>
      </c>
    </row>
    <row r="52" spans="1:13" x14ac:dyDescent="0.25">
      <c r="A52" s="8">
        <v>3</v>
      </c>
      <c r="C52" s="11" t="s">
        <v>694</v>
      </c>
      <c r="D52" s="8" t="s">
        <v>14</v>
      </c>
      <c r="E52" s="8" t="s">
        <v>15</v>
      </c>
      <c r="F52" s="8" t="s">
        <v>32</v>
      </c>
      <c r="G52" s="8" t="s">
        <v>3</v>
      </c>
      <c r="I52" s="8" t="s">
        <v>3</v>
      </c>
      <c r="K52" s="8">
        <v>3</v>
      </c>
      <c r="L52" s="8">
        <v>3</v>
      </c>
      <c r="M52" t="s">
        <v>289</v>
      </c>
    </row>
    <row r="53" spans="1:13" x14ac:dyDescent="0.25">
      <c r="A53" s="8">
        <v>0</v>
      </c>
      <c r="C53" s="11" t="s">
        <v>695</v>
      </c>
      <c r="D53" s="8" t="s">
        <v>66</v>
      </c>
      <c r="H53">
        <v>1937</v>
      </c>
      <c r="I53" s="8" t="s">
        <v>3</v>
      </c>
      <c r="K53" s="8">
        <v>0</v>
      </c>
      <c r="L53" s="8">
        <v>0</v>
      </c>
      <c r="M53" t="s">
        <v>290</v>
      </c>
    </row>
    <row r="54" spans="1:13" x14ac:dyDescent="0.25">
      <c r="A54" s="8" t="s">
        <v>5</v>
      </c>
      <c r="C54" s="11" t="s">
        <v>696</v>
      </c>
      <c r="D54" s="8" t="s">
        <v>14</v>
      </c>
      <c r="E54" s="8" t="s">
        <v>2</v>
      </c>
      <c r="F54" s="8" t="s">
        <v>2</v>
      </c>
      <c r="G54" s="8" t="s">
        <v>3</v>
      </c>
      <c r="I54" s="8" t="s">
        <v>28</v>
      </c>
      <c r="K54" s="8">
        <v>2</v>
      </c>
      <c r="L54" s="8" t="s">
        <v>6</v>
      </c>
      <c r="M54" t="s">
        <v>291</v>
      </c>
    </row>
    <row r="55" spans="1:13" x14ac:dyDescent="0.25">
      <c r="A55" s="8" t="s">
        <v>21</v>
      </c>
      <c r="C55" s="11" t="s">
        <v>697</v>
      </c>
      <c r="D55" s="8" t="s">
        <v>8</v>
      </c>
      <c r="E55" s="8" t="s">
        <v>15</v>
      </c>
      <c r="F55" s="8" t="s">
        <v>2</v>
      </c>
      <c r="G55" s="8" t="s">
        <v>3</v>
      </c>
      <c r="I55" s="8" t="s">
        <v>3</v>
      </c>
      <c r="K55" s="8" t="s">
        <v>21</v>
      </c>
      <c r="L55" s="8" t="s">
        <v>21</v>
      </c>
      <c r="M55" t="s">
        <v>437</v>
      </c>
    </row>
    <row r="56" spans="1:13" x14ac:dyDescent="0.25">
      <c r="A56" s="8" t="s">
        <v>6</v>
      </c>
      <c r="C56" s="11" t="s">
        <v>698</v>
      </c>
      <c r="D56" s="8" t="s">
        <v>43</v>
      </c>
      <c r="E56" s="8" t="s">
        <v>3</v>
      </c>
      <c r="F56" s="8" t="s">
        <v>2</v>
      </c>
      <c r="G56" s="8" t="s">
        <v>3</v>
      </c>
      <c r="I56" s="8" t="s">
        <v>3</v>
      </c>
      <c r="K56" s="8" t="s">
        <v>6</v>
      </c>
      <c r="L56" s="8" t="s">
        <v>6</v>
      </c>
      <c r="M56" t="s">
        <v>438</v>
      </c>
    </row>
    <row r="57" spans="1:13" x14ac:dyDescent="0.25">
      <c r="A57" s="8">
        <v>2</v>
      </c>
      <c r="C57" s="11" t="s">
        <v>699</v>
      </c>
      <c r="D57" s="8" t="s">
        <v>14</v>
      </c>
      <c r="E57" s="8" t="s">
        <v>26</v>
      </c>
      <c r="F57" s="8" t="s">
        <v>32</v>
      </c>
      <c r="G57" s="8" t="s">
        <v>3</v>
      </c>
      <c r="I57" s="8" t="s">
        <v>13</v>
      </c>
      <c r="J57" s="8" t="s">
        <v>16</v>
      </c>
      <c r="K57" s="8">
        <v>3</v>
      </c>
      <c r="L57" s="8">
        <v>3</v>
      </c>
      <c r="M57" t="s">
        <v>439</v>
      </c>
    </row>
    <row r="58" spans="1:13" x14ac:dyDescent="0.25">
      <c r="A58" s="8" t="s">
        <v>6</v>
      </c>
      <c r="C58" s="11" t="s">
        <v>700</v>
      </c>
      <c r="D58" s="8" t="s">
        <v>8</v>
      </c>
      <c r="E58" s="8" t="s">
        <v>3</v>
      </c>
      <c r="F58" s="8" t="s">
        <v>2</v>
      </c>
      <c r="G58" s="8" t="s">
        <v>3</v>
      </c>
      <c r="I58" s="8" t="s">
        <v>3</v>
      </c>
      <c r="K58" s="8" t="s">
        <v>6</v>
      </c>
      <c r="L58" s="8" t="s">
        <v>6</v>
      </c>
      <c r="M58" t="s">
        <v>440</v>
      </c>
    </row>
    <row r="59" spans="1:13" x14ac:dyDescent="0.25">
      <c r="A59" s="8" t="s">
        <v>6</v>
      </c>
      <c r="C59" s="11" t="s">
        <v>701</v>
      </c>
      <c r="D59" s="8" t="s">
        <v>24</v>
      </c>
      <c r="E59" s="8" t="s">
        <v>3</v>
      </c>
      <c r="F59" s="8" t="s">
        <v>2</v>
      </c>
      <c r="G59" s="8" t="s">
        <v>3</v>
      </c>
      <c r="I59" s="8" t="s">
        <v>3</v>
      </c>
      <c r="K59" s="8" t="s">
        <v>6</v>
      </c>
      <c r="L59" s="8" t="s">
        <v>6</v>
      </c>
      <c r="M59" t="s">
        <v>441</v>
      </c>
    </row>
    <row r="60" spans="1:13" x14ac:dyDescent="0.25">
      <c r="A60" s="8" t="s">
        <v>5</v>
      </c>
      <c r="C60" s="11" t="s">
        <v>702</v>
      </c>
      <c r="D60" s="8" t="s">
        <v>14</v>
      </c>
      <c r="E60" s="8" t="s">
        <v>2</v>
      </c>
      <c r="F60" s="8" t="s">
        <v>2</v>
      </c>
      <c r="G60" s="8" t="s">
        <v>3</v>
      </c>
      <c r="I60" s="8" t="s">
        <v>28</v>
      </c>
      <c r="K60" s="8" t="s">
        <v>16</v>
      </c>
      <c r="L60" s="8" t="s">
        <v>21</v>
      </c>
      <c r="M60" t="s">
        <v>442</v>
      </c>
    </row>
    <row r="61" spans="1:13" x14ac:dyDescent="0.25">
      <c r="A61" s="8" t="s">
        <v>6</v>
      </c>
      <c r="C61" s="11" t="s">
        <v>703</v>
      </c>
      <c r="D61" s="8" t="s">
        <v>43</v>
      </c>
      <c r="E61" s="8" t="s">
        <v>3</v>
      </c>
      <c r="F61" s="8" t="s">
        <v>2</v>
      </c>
      <c r="G61" s="8" t="s">
        <v>3</v>
      </c>
      <c r="I61" s="8" t="s">
        <v>3</v>
      </c>
      <c r="K61" s="8" t="s">
        <v>6</v>
      </c>
      <c r="L61" s="8" t="s">
        <v>6</v>
      </c>
      <c r="M61" t="s">
        <v>443</v>
      </c>
    </row>
    <row r="62" spans="1:13" x14ac:dyDescent="0.25">
      <c r="A62" s="8" t="s">
        <v>6</v>
      </c>
      <c r="C62" s="11" t="s">
        <v>704</v>
      </c>
      <c r="D62" s="8" t="s">
        <v>8</v>
      </c>
      <c r="E62" s="8" t="s">
        <v>3</v>
      </c>
      <c r="F62" s="8" t="s">
        <v>2</v>
      </c>
      <c r="G62" s="8" t="s">
        <v>3</v>
      </c>
      <c r="I62" s="8" t="s">
        <v>7</v>
      </c>
      <c r="J62" s="8" t="s">
        <v>10</v>
      </c>
      <c r="K62" s="8">
        <v>3</v>
      </c>
      <c r="L62" s="8" t="s">
        <v>6</v>
      </c>
      <c r="M62" t="s">
        <v>46</v>
      </c>
    </row>
    <row r="63" spans="1:13" x14ac:dyDescent="0.25">
      <c r="A63" s="8" t="s">
        <v>6</v>
      </c>
      <c r="C63" s="11" t="s">
        <v>705</v>
      </c>
      <c r="D63" s="8" t="s">
        <v>43</v>
      </c>
      <c r="E63" s="8" t="s">
        <v>3</v>
      </c>
      <c r="F63" s="8" t="s">
        <v>2</v>
      </c>
      <c r="G63" s="8" t="s">
        <v>3</v>
      </c>
      <c r="I63" s="8" t="s">
        <v>3</v>
      </c>
      <c r="K63" s="8" t="s">
        <v>6</v>
      </c>
      <c r="L63" s="8" t="s">
        <v>6</v>
      </c>
      <c r="M63" t="s">
        <v>444</v>
      </c>
    </row>
    <row r="64" spans="1:13" x14ac:dyDescent="0.25">
      <c r="A64" s="8">
        <v>1</v>
      </c>
      <c r="C64" s="11" t="s">
        <v>706</v>
      </c>
      <c r="D64" s="8" t="s">
        <v>29</v>
      </c>
      <c r="E64" s="8" t="s">
        <v>26</v>
      </c>
      <c r="F64" s="8" t="s">
        <v>32</v>
      </c>
      <c r="G64" s="8" t="s">
        <v>3</v>
      </c>
      <c r="I64" s="8" t="s">
        <v>13</v>
      </c>
      <c r="J64" s="8" t="s">
        <v>16</v>
      </c>
      <c r="K64" s="8">
        <v>2</v>
      </c>
      <c r="L64" s="8">
        <v>2</v>
      </c>
      <c r="M64" t="s">
        <v>445</v>
      </c>
    </row>
    <row r="65" spans="1:13" x14ac:dyDescent="0.25">
      <c r="A65" s="8">
        <v>0</v>
      </c>
      <c r="C65" s="11" t="s">
        <v>707</v>
      </c>
      <c r="D65" s="8" t="s">
        <v>66</v>
      </c>
      <c r="H65">
        <v>1995</v>
      </c>
      <c r="I65" s="8" t="s">
        <v>13</v>
      </c>
      <c r="J65" s="8" t="s">
        <v>16</v>
      </c>
      <c r="K65" s="8" t="s">
        <v>16</v>
      </c>
      <c r="L65" s="8">
        <v>3</v>
      </c>
      <c r="M65" t="s">
        <v>292</v>
      </c>
    </row>
    <row r="66" spans="1:13" x14ac:dyDescent="0.25">
      <c r="A66" s="8" t="s">
        <v>6</v>
      </c>
      <c r="C66" s="11" t="s">
        <v>708</v>
      </c>
      <c r="D66" s="8" t="s">
        <v>43</v>
      </c>
      <c r="E66" s="8" t="s">
        <v>3</v>
      </c>
      <c r="F66" s="8" t="s">
        <v>2</v>
      </c>
      <c r="G66" s="8" t="s">
        <v>3</v>
      </c>
      <c r="I66" s="8" t="s">
        <v>3</v>
      </c>
      <c r="K66" s="8" t="s">
        <v>6</v>
      </c>
      <c r="L66" s="8" t="s">
        <v>6</v>
      </c>
      <c r="M66" t="s">
        <v>229</v>
      </c>
    </row>
    <row r="67" spans="1:13" x14ac:dyDescent="0.25">
      <c r="A67" s="8" t="s">
        <v>6</v>
      </c>
      <c r="C67" s="11" t="s">
        <v>709</v>
      </c>
      <c r="D67" s="8" t="s">
        <v>14</v>
      </c>
      <c r="E67" s="8" t="s">
        <v>2</v>
      </c>
      <c r="F67" s="8" t="s">
        <v>39</v>
      </c>
      <c r="G67" s="8" t="s">
        <v>3</v>
      </c>
      <c r="I67" s="8" t="s">
        <v>7</v>
      </c>
      <c r="J67" s="8" t="s">
        <v>16</v>
      </c>
      <c r="K67" s="8" t="s">
        <v>16</v>
      </c>
      <c r="L67" s="8" t="s">
        <v>5</v>
      </c>
      <c r="M67" t="s">
        <v>230</v>
      </c>
    </row>
    <row r="68" spans="1:13" x14ac:dyDescent="0.25">
      <c r="A68" s="8" t="s">
        <v>5</v>
      </c>
      <c r="B68" s="8" t="s">
        <v>2</v>
      </c>
      <c r="C68" s="11" t="s">
        <v>710</v>
      </c>
      <c r="D68" s="8" t="s">
        <v>2</v>
      </c>
      <c r="E68" s="8" t="s">
        <v>2</v>
      </c>
      <c r="F68" s="8" t="s">
        <v>2</v>
      </c>
      <c r="G68" s="8" t="s">
        <v>3</v>
      </c>
      <c r="I68" s="8" t="s">
        <v>3</v>
      </c>
      <c r="K68" s="8" t="s">
        <v>5</v>
      </c>
      <c r="L68" s="8" t="s">
        <v>5</v>
      </c>
      <c r="M68" t="s">
        <v>446</v>
      </c>
    </row>
    <row r="69" spans="1:13" x14ac:dyDescent="0.25">
      <c r="A69" s="8">
        <v>3</v>
      </c>
      <c r="C69" s="11" t="s">
        <v>711</v>
      </c>
      <c r="D69" s="8" t="s">
        <v>14</v>
      </c>
      <c r="E69" s="8" t="s">
        <v>15</v>
      </c>
      <c r="F69" s="8" t="s">
        <v>2</v>
      </c>
      <c r="G69" s="8" t="s">
        <v>3</v>
      </c>
      <c r="I69" s="8" t="s">
        <v>13</v>
      </c>
      <c r="J69" s="8" t="s">
        <v>16</v>
      </c>
      <c r="K69" s="8" t="s">
        <v>6</v>
      </c>
      <c r="L69" s="8" t="s">
        <v>6</v>
      </c>
      <c r="M69" t="s">
        <v>447</v>
      </c>
    </row>
    <row r="70" spans="1:13" x14ac:dyDescent="0.25">
      <c r="A70" s="8" t="s">
        <v>6</v>
      </c>
      <c r="C70" s="11" t="s">
        <v>712</v>
      </c>
      <c r="D70" s="8" t="s">
        <v>24</v>
      </c>
      <c r="E70" s="8" t="s">
        <v>3</v>
      </c>
      <c r="F70" s="8" t="s">
        <v>2</v>
      </c>
      <c r="G70" s="8" t="s">
        <v>3</v>
      </c>
      <c r="I70" s="8" t="s">
        <v>3</v>
      </c>
      <c r="K70" s="8" t="s">
        <v>6</v>
      </c>
      <c r="L70" s="8" t="s">
        <v>6</v>
      </c>
      <c r="M70" t="s">
        <v>448</v>
      </c>
    </row>
    <row r="71" spans="1:13" x14ac:dyDescent="0.25">
      <c r="A71" s="8" t="s">
        <v>6</v>
      </c>
      <c r="C71" s="11" t="s">
        <v>713</v>
      </c>
      <c r="D71" s="8" t="s">
        <v>8</v>
      </c>
      <c r="E71" s="8" t="s">
        <v>3</v>
      </c>
      <c r="F71" s="8" t="s">
        <v>2</v>
      </c>
      <c r="G71" s="8" t="s">
        <v>3</v>
      </c>
      <c r="I71" s="8" t="s">
        <v>3</v>
      </c>
      <c r="K71" s="8" t="s">
        <v>6</v>
      </c>
      <c r="L71" s="8" t="s">
        <v>6</v>
      </c>
      <c r="M71" t="s">
        <v>449</v>
      </c>
    </row>
    <row r="72" spans="1:13" x14ac:dyDescent="0.25">
      <c r="A72" s="8" t="s">
        <v>9</v>
      </c>
      <c r="C72" s="11" t="s">
        <v>714</v>
      </c>
      <c r="D72" s="8" t="s">
        <v>29</v>
      </c>
      <c r="E72" s="8" t="s">
        <v>2</v>
      </c>
      <c r="F72" s="8" t="s">
        <v>2</v>
      </c>
      <c r="G72" s="8" t="s">
        <v>3</v>
      </c>
      <c r="I72" s="8" t="s">
        <v>1</v>
      </c>
      <c r="K72" s="8" t="s">
        <v>6</v>
      </c>
      <c r="L72" s="8" t="s">
        <v>6</v>
      </c>
      <c r="M72" t="s">
        <v>450</v>
      </c>
    </row>
    <row r="73" spans="1:13" x14ac:dyDescent="0.25">
      <c r="A73" s="8">
        <v>2</v>
      </c>
      <c r="C73" s="11" t="s">
        <v>715</v>
      </c>
      <c r="D73" s="8" t="s">
        <v>29</v>
      </c>
      <c r="E73" s="8" t="s">
        <v>15</v>
      </c>
      <c r="F73" s="8" t="s">
        <v>2</v>
      </c>
      <c r="G73" s="8" t="s">
        <v>3</v>
      </c>
      <c r="I73" s="8" t="s">
        <v>3</v>
      </c>
      <c r="K73" s="8">
        <v>2</v>
      </c>
      <c r="L73" s="8">
        <v>3</v>
      </c>
      <c r="M73" t="s">
        <v>251</v>
      </c>
    </row>
    <row r="74" spans="1:13" x14ac:dyDescent="0.25">
      <c r="A74" s="8">
        <v>2</v>
      </c>
      <c r="C74" s="11" t="s">
        <v>716</v>
      </c>
      <c r="D74" s="8" t="s">
        <v>14</v>
      </c>
      <c r="E74" s="8" t="s">
        <v>26</v>
      </c>
      <c r="F74" s="8" t="s">
        <v>32</v>
      </c>
      <c r="G74" s="8" t="s">
        <v>3</v>
      </c>
      <c r="I74" s="8" t="s">
        <v>3</v>
      </c>
      <c r="K74" s="8">
        <v>2</v>
      </c>
      <c r="L74" s="8">
        <v>3</v>
      </c>
      <c r="M74" t="s">
        <v>252</v>
      </c>
    </row>
    <row r="75" spans="1:13" x14ac:dyDescent="0.25">
      <c r="A75" s="8" t="s">
        <v>6</v>
      </c>
      <c r="C75" s="11" t="s">
        <v>717</v>
      </c>
      <c r="D75" s="8" t="s">
        <v>8</v>
      </c>
      <c r="E75" s="8" t="s">
        <v>3</v>
      </c>
      <c r="F75" s="8" t="s">
        <v>2</v>
      </c>
      <c r="G75" s="8" t="s">
        <v>3</v>
      </c>
      <c r="I75" s="8" t="s">
        <v>7</v>
      </c>
      <c r="J75" s="8" t="s">
        <v>16</v>
      </c>
      <c r="K75" s="8" t="s">
        <v>16</v>
      </c>
      <c r="L75" s="8">
        <v>3</v>
      </c>
      <c r="M75" t="s">
        <v>451</v>
      </c>
    </row>
    <row r="76" spans="1:13" x14ac:dyDescent="0.25">
      <c r="A76" s="8">
        <v>3</v>
      </c>
      <c r="C76" s="11" t="s">
        <v>718</v>
      </c>
      <c r="D76" s="8" t="s">
        <v>14</v>
      </c>
      <c r="E76" s="8" t="s">
        <v>15</v>
      </c>
      <c r="F76" s="8" t="s">
        <v>2</v>
      </c>
      <c r="G76" s="8" t="s">
        <v>3</v>
      </c>
      <c r="I76" s="8" t="s">
        <v>7</v>
      </c>
      <c r="J76" s="8" t="s">
        <v>10</v>
      </c>
      <c r="K76" s="8">
        <v>2</v>
      </c>
      <c r="L76" s="8">
        <v>3</v>
      </c>
      <c r="M76" t="s">
        <v>69</v>
      </c>
    </row>
    <row r="77" spans="1:13" x14ac:dyDescent="0.25">
      <c r="A77" s="8" t="s">
        <v>5</v>
      </c>
      <c r="C77" s="11" t="s">
        <v>719</v>
      </c>
      <c r="D77" s="8" t="s">
        <v>8</v>
      </c>
      <c r="E77" s="8" t="s">
        <v>2</v>
      </c>
      <c r="F77" s="8" t="s">
        <v>2</v>
      </c>
      <c r="G77" s="8" t="s">
        <v>3</v>
      </c>
      <c r="I77" s="8" t="s">
        <v>28</v>
      </c>
      <c r="K77" s="8" t="s">
        <v>6</v>
      </c>
      <c r="L77" s="8" t="s">
        <v>6</v>
      </c>
      <c r="M77" t="s">
        <v>180</v>
      </c>
    </row>
    <row r="78" spans="1:13" x14ac:dyDescent="0.25">
      <c r="A78" s="8">
        <v>1</v>
      </c>
      <c r="C78" s="11" t="s">
        <v>720</v>
      </c>
      <c r="D78" s="8" t="s">
        <v>35</v>
      </c>
      <c r="E78" s="8" t="s">
        <v>19</v>
      </c>
      <c r="F78" s="8" t="s">
        <v>2</v>
      </c>
      <c r="G78" s="8" t="s">
        <v>3</v>
      </c>
      <c r="I78" s="8" t="s">
        <v>7</v>
      </c>
      <c r="J78" s="8" t="s">
        <v>10</v>
      </c>
      <c r="K78" s="8">
        <v>0</v>
      </c>
      <c r="L78" s="8" t="s">
        <v>16</v>
      </c>
      <c r="M78" t="s">
        <v>164</v>
      </c>
    </row>
    <row r="79" spans="1:13" x14ac:dyDescent="0.25">
      <c r="A79" s="8">
        <v>1</v>
      </c>
      <c r="C79" s="11" t="s">
        <v>721</v>
      </c>
      <c r="D79" s="8" t="s">
        <v>35</v>
      </c>
      <c r="E79" s="8" t="s">
        <v>19</v>
      </c>
      <c r="F79" s="8" t="s">
        <v>2</v>
      </c>
      <c r="G79" s="8" t="s">
        <v>3</v>
      </c>
      <c r="I79" s="8" t="s">
        <v>7</v>
      </c>
      <c r="J79" s="8" t="s">
        <v>10</v>
      </c>
      <c r="K79" s="8">
        <v>0</v>
      </c>
      <c r="L79" s="8">
        <v>3</v>
      </c>
      <c r="M79" t="s">
        <v>165</v>
      </c>
    </row>
    <row r="80" spans="1:13" x14ac:dyDescent="0.25">
      <c r="A80" s="8" t="s">
        <v>21</v>
      </c>
      <c r="C80" s="11" t="s">
        <v>722</v>
      </c>
      <c r="D80" s="8" t="s">
        <v>8</v>
      </c>
      <c r="E80" s="8" t="s">
        <v>15</v>
      </c>
      <c r="F80" s="8" t="s">
        <v>32</v>
      </c>
      <c r="G80" s="8" t="s">
        <v>3</v>
      </c>
      <c r="I80" s="8" t="s">
        <v>13</v>
      </c>
      <c r="J80" s="8" t="s">
        <v>16</v>
      </c>
      <c r="K80" s="8" t="s">
        <v>6</v>
      </c>
      <c r="L80" s="8" t="s">
        <v>6</v>
      </c>
      <c r="M80" t="s">
        <v>166</v>
      </c>
    </row>
    <row r="81" spans="1:13" x14ac:dyDescent="0.25">
      <c r="A81" s="8">
        <v>3</v>
      </c>
      <c r="C81" s="11" t="s">
        <v>723</v>
      </c>
      <c r="D81" s="8" t="s">
        <v>14</v>
      </c>
      <c r="E81" s="8" t="s">
        <v>15</v>
      </c>
      <c r="F81" s="8" t="s">
        <v>2</v>
      </c>
      <c r="G81" s="8" t="s">
        <v>3</v>
      </c>
      <c r="I81" s="8" t="s">
        <v>3</v>
      </c>
      <c r="K81" s="8">
        <v>3</v>
      </c>
      <c r="L81" s="8">
        <v>3</v>
      </c>
      <c r="M81" t="s">
        <v>70</v>
      </c>
    </row>
    <row r="82" spans="1:13" x14ac:dyDescent="0.25">
      <c r="A82" s="8">
        <v>1</v>
      </c>
      <c r="C82" s="11" t="s">
        <v>724</v>
      </c>
      <c r="D82" s="8" t="s">
        <v>35</v>
      </c>
      <c r="E82" s="8" t="s">
        <v>15</v>
      </c>
      <c r="F82" s="8" t="s">
        <v>2</v>
      </c>
      <c r="G82" s="8" t="s">
        <v>3</v>
      </c>
      <c r="I82" s="8" t="s">
        <v>1</v>
      </c>
      <c r="K82" s="8" t="s">
        <v>0</v>
      </c>
      <c r="L82" s="8">
        <v>3</v>
      </c>
      <c r="M82" t="s">
        <v>71</v>
      </c>
    </row>
    <row r="83" spans="1:13" x14ac:dyDescent="0.25">
      <c r="A83" s="8" t="s">
        <v>6</v>
      </c>
      <c r="C83" s="11" t="s">
        <v>725</v>
      </c>
      <c r="D83" s="8" t="s">
        <v>8</v>
      </c>
      <c r="E83" s="8" t="s">
        <v>38</v>
      </c>
      <c r="F83" s="8" t="s">
        <v>2</v>
      </c>
      <c r="G83" s="8" t="s">
        <v>3</v>
      </c>
      <c r="I83" s="8" t="s">
        <v>1</v>
      </c>
      <c r="K83" s="8" t="s">
        <v>0</v>
      </c>
      <c r="L83" s="8" t="s">
        <v>6</v>
      </c>
      <c r="M83" t="s">
        <v>72</v>
      </c>
    </row>
    <row r="84" spans="1:13" x14ac:dyDescent="0.25">
      <c r="A84" s="8" t="s">
        <v>6</v>
      </c>
      <c r="C84" s="11" t="s">
        <v>726</v>
      </c>
      <c r="D84" s="8" t="s">
        <v>8</v>
      </c>
      <c r="E84" s="8" t="s">
        <v>3</v>
      </c>
      <c r="F84" s="8" t="s">
        <v>2</v>
      </c>
      <c r="G84" s="8" t="s">
        <v>3</v>
      </c>
      <c r="I84" s="8" t="s">
        <v>3</v>
      </c>
      <c r="K84" s="8" t="s">
        <v>6</v>
      </c>
      <c r="L84" s="8" t="s">
        <v>21</v>
      </c>
      <c r="M84" t="s">
        <v>73</v>
      </c>
    </row>
    <row r="85" spans="1:13" x14ac:dyDescent="0.25">
      <c r="A85" s="8" t="s">
        <v>6</v>
      </c>
      <c r="C85" s="11" t="s">
        <v>727</v>
      </c>
      <c r="D85" s="8" t="s">
        <v>8</v>
      </c>
      <c r="E85" s="8" t="s">
        <v>3</v>
      </c>
      <c r="F85" s="8" t="s">
        <v>2</v>
      </c>
      <c r="G85" s="8" t="s">
        <v>3</v>
      </c>
      <c r="I85" s="8" t="s">
        <v>7</v>
      </c>
      <c r="J85" s="8" t="s">
        <v>10</v>
      </c>
      <c r="K85" s="8">
        <v>2</v>
      </c>
      <c r="L85" s="8" t="s">
        <v>21</v>
      </c>
      <c r="M85" t="s">
        <v>74</v>
      </c>
    </row>
    <row r="86" spans="1:13" x14ac:dyDescent="0.25">
      <c r="A86" s="8" t="s">
        <v>5</v>
      </c>
      <c r="C86" s="11" t="s">
        <v>728</v>
      </c>
      <c r="D86" s="8" t="s">
        <v>29</v>
      </c>
      <c r="E86" s="8" t="s">
        <v>2</v>
      </c>
      <c r="F86" s="8" t="s">
        <v>2</v>
      </c>
      <c r="G86" s="8" t="s">
        <v>3</v>
      </c>
      <c r="I86" s="8" t="s">
        <v>1</v>
      </c>
      <c r="K86" s="8" t="s">
        <v>0</v>
      </c>
      <c r="L86" s="8" t="s">
        <v>6</v>
      </c>
      <c r="M86" t="s">
        <v>75</v>
      </c>
    </row>
    <row r="87" spans="1:13" x14ac:dyDescent="0.25">
      <c r="A87" s="8">
        <v>3</v>
      </c>
      <c r="C87" s="11" t="s">
        <v>729</v>
      </c>
      <c r="D87" s="8" t="s">
        <v>14</v>
      </c>
      <c r="E87" s="8" t="s">
        <v>15</v>
      </c>
      <c r="F87" s="8" t="s">
        <v>2</v>
      </c>
      <c r="G87" s="8" t="s">
        <v>3</v>
      </c>
      <c r="I87" s="8" t="s">
        <v>3</v>
      </c>
      <c r="K87" s="8">
        <v>3</v>
      </c>
      <c r="L87" s="8">
        <v>3</v>
      </c>
      <c r="M87" t="s">
        <v>76</v>
      </c>
    </row>
    <row r="88" spans="1:13" x14ac:dyDescent="0.25">
      <c r="A88" s="8">
        <v>3</v>
      </c>
      <c r="C88" s="11" t="s">
        <v>730</v>
      </c>
      <c r="D88" s="8" t="s">
        <v>14</v>
      </c>
      <c r="E88" s="8" t="s">
        <v>15</v>
      </c>
      <c r="F88" s="8" t="s">
        <v>2</v>
      </c>
      <c r="G88" s="8" t="s">
        <v>3</v>
      </c>
      <c r="I88" s="8" t="s">
        <v>3</v>
      </c>
      <c r="K88" s="8">
        <v>3</v>
      </c>
      <c r="L88" s="8">
        <v>3</v>
      </c>
      <c r="M88" t="s">
        <v>77</v>
      </c>
    </row>
    <row r="89" spans="1:13" x14ac:dyDescent="0.25">
      <c r="A89" s="8">
        <v>2</v>
      </c>
      <c r="C89" s="11" t="s">
        <v>731</v>
      </c>
      <c r="D89" s="8" t="s">
        <v>14</v>
      </c>
      <c r="E89" s="8" t="s">
        <v>26</v>
      </c>
      <c r="F89" s="8" t="s">
        <v>32</v>
      </c>
      <c r="G89" s="8" t="s">
        <v>3</v>
      </c>
      <c r="I89" s="8" t="s">
        <v>13</v>
      </c>
      <c r="J89" s="8" t="s">
        <v>16</v>
      </c>
      <c r="K89" s="8">
        <v>3</v>
      </c>
      <c r="L89" s="8">
        <v>3</v>
      </c>
      <c r="M89" t="s">
        <v>293</v>
      </c>
    </row>
    <row r="90" spans="1:13" x14ac:dyDescent="0.25">
      <c r="A90" s="8" t="s">
        <v>6</v>
      </c>
      <c r="C90" s="11" t="s">
        <v>732</v>
      </c>
      <c r="D90" s="8" t="s">
        <v>43</v>
      </c>
      <c r="E90" s="8" t="s">
        <v>15</v>
      </c>
      <c r="F90" s="8" t="s">
        <v>32</v>
      </c>
      <c r="G90" s="8" t="s">
        <v>3</v>
      </c>
      <c r="I90" s="8" t="s">
        <v>3</v>
      </c>
      <c r="K90" s="8" t="s">
        <v>6</v>
      </c>
      <c r="L90" s="8" t="s">
        <v>6</v>
      </c>
      <c r="M90" t="s">
        <v>294</v>
      </c>
    </row>
    <row r="91" spans="1:13" x14ac:dyDescent="0.25">
      <c r="A91" s="8" t="s">
        <v>9</v>
      </c>
      <c r="C91" s="11" t="s">
        <v>733</v>
      </c>
      <c r="D91" s="8" t="s">
        <v>29</v>
      </c>
      <c r="E91" s="8" t="s">
        <v>38</v>
      </c>
      <c r="F91" s="8" t="s">
        <v>39</v>
      </c>
      <c r="G91" s="8" t="s">
        <v>3</v>
      </c>
      <c r="K91" s="8" t="s">
        <v>0</v>
      </c>
      <c r="L91" s="8" t="s">
        <v>16</v>
      </c>
      <c r="M91" t="s">
        <v>616</v>
      </c>
    </row>
    <row r="92" spans="1:13" x14ac:dyDescent="0.25">
      <c r="A92" s="8">
        <v>1</v>
      </c>
      <c r="C92" s="11" t="s">
        <v>734</v>
      </c>
      <c r="D92" s="8" t="s">
        <v>35</v>
      </c>
      <c r="E92" s="8" t="s">
        <v>19</v>
      </c>
      <c r="F92" s="8" t="s">
        <v>32</v>
      </c>
      <c r="G92" s="8" t="s">
        <v>3</v>
      </c>
      <c r="I92" s="8" t="s">
        <v>1</v>
      </c>
      <c r="K92" s="8" t="s">
        <v>0</v>
      </c>
      <c r="L92" s="8">
        <v>2</v>
      </c>
      <c r="M92" t="s">
        <v>271</v>
      </c>
    </row>
    <row r="93" spans="1:13" x14ac:dyDescent="0.25">
      <c r="A93" s="8" t="s">
        <v>6</v>
      </c>
      <c r="C93" s="11" t="s">
        <v>735</v>
      </c>
      <c r="D93" s="8" t="s">
        <v>24</v>
      </c>
      <c r="E93" s="8" t="s">
        <v>3</v>
      </c>
      <c r="F93" s="8" t="s">
        <v>2</v>
      </c>
      <c r="G93" s="8" t="s">
        <v>3</v>
      </c>
      <c r="I93" s="8" t="s">
        <v>3</v>
      </c>
      <c r="K93" s="8" t="s">
        <v>6</v>
      </c>
      <c r="L93" s="8" t="s">
        <v>6</v>
      </c>
      <c r="M93" t="s">
        <v>272</v>
      </c>
    </row>
    <row r="94" spans="1:13" x14ac:dyDescent="0.25">
      <c r="A94" s="8" t="s">
        <v>5</v>
      </c>
      <c r="C94" s="11" t="s">
        <v>736</v>
      </c>
      <c r="D94" s="8" t="s">
        <v>29</v>
      </c>
      <c r="E94" s="8" t="s">
        <v>2</v>
      </c>
      <c r="F94" s="8" t="s">
        <v>2</v>
      </c>
      <c r="G94" s="8" t="s">
        <v>3</v>
      </c>
      <c r="I94" s="8" t="s">
        <v>1</v>
      </c>
      <c r="K94" s="8" t="s">
        <v>0</v>
      </c>
      <c r="L94" s="8" t="s">
        <v>11</v>
      </c>
      <c r="M94" t="s">
        <v>163</v>
      </c>
    </row>
    <row r="95" spans="1:13" x14ac:dyDescent="0.25">
      <c r="A95" s="8" t="s">
        <v>5</v>
      </c>
      <c r="C95" s="11" t="s">
        <v>737</v>
      </c>
      <c r="D95" s="8" t="s">
        <v>29</v>
      </c>
      <c r="E95" s="8" t="s">
        <v>2</v>
      </c>
      <c r="F95" s="8" t="s">
        <v>2</v>
      </c>
      <c r="G95" s="8" t="s">
        <v>3</v>
      </c>
      <c r="I95" s="8" t="s">
        <v>28</v>
      </c>
      <c r="K95" s="8">
        <v>3</v>
      </c>
      <c r="L95" s="8" t="s">
        <v>11</v>
      </c>
      <c r="M95" t="s">
        <v>607</v>
      </c>
    </row>
    <row r="96" spans="1:13" x14ac:dyDescent="0.25">
      <c r="A96" s="8" t="s">
        <v>21</v>
      </c>
      <c r="C96" s="11" t="s">
        <v>738</v>
      </c>
      <c r="D96" s="8" t="s">
        <v>8</v>
      </c>
      <c r="E96" s="8" t="s">
        <v>15</v>
      </c>
      <c r="F96" s="8" t="s">
        <v>2</v>
      </c>
      <c r="G96" s="8" t="s">
        <v>3</v>
      </c>
      <c r="I96" s="8" t="s">
        <v>7</v>
      </c>
      <c r="J96" s="8" t="s">
        <v>10</v>
      </c>
      <c r="K96" s="8">
        <v>3</v>
      </c>
      <c r="L96" s="8" t="s">
        <v>21</v>
      </c>
      <c r="M96" t="s">
        <v>452</v>
      </c>
    </row>
    <row r="97" spans="1:13" x14ac:dyDescent="0.25">
      <c r="A97" s="8" t="s">
        <v>21</v>
      </c>
      <c r="C97" s="11" t="s">
        <v>739</v>
      </c>
      <c r="D97" s="8" t="s">
        <v>8</v>
      </c>
      <c r="E97" s="8" t="s">
        <v>15</v>
      </c>
      <c r="F97" s="8" t="s">
        <v>2</v>
      </c>
      <c r="G97" s="8" t="s">
        <v>3</v>
      </c>
      <c r="I97" s="8" t="s">
        <v>3</v>
      </c>
      <c r="K97" s="8" t="s">
        <v>21</v>
      </c>
      <c r="L97" s="8" t="s">
        <v>21</v>
      </c>
      <c r="M97" t="s">
        <v>453</v>
      </c>
    </row>
    <row r="98" spans="1:13" x14ac:dyDescent="0.25">
      <c r="A98" s="8" t="s">
        <v>21</v>
      </c>
      <c r="C98" s="11" t="s">
        <v>740</v>
      </c>
      <c r="D98" s="8" t="s">
        <v>8</v>
      </c>
      <c r="E98" s="8" t="s">
        <v>15</v>
      </c>
      <c r="F98" s="8" t="s">
        <v>2</v>
      </c>
      <c r="G98" s="8" t="s">
        <v>3</v>
      </c>
      <c r="I98" s="8" t="s">
        <v>3</v>
      </c>
      <c r="K98" s="8" t="s">
        <v>21</v>
      </c>
      <c r="L98" s="8" t="s">
        <v>21</v>
      </c>
      <c r="M98" t="s">
        <v>454</v>
      </c>
    </row>
    <row r="99" spans="1:13" x14ac:dyDescent="0.25">
      <c r="A99" s="8" t="s">
        <v>6</v>
      </c>
      <c r="C99" s="11" t="s">
        <v>741</v>
      </c>
      <c r="D99" s="8" t="s">
        <v>43</v>
      </c>
      <c r="E99" s="8" t="s">
        <v>15</v>
      </c>
      <c r="F99" s="8" t="s">
        <v>2</v>
      </c>
      <c r="G99" s="8" t="s">
        <v>3</v>
      </c>
      <c r="I99" s="8" t="s">
        <v>3</v>
      </c>
      <c r="K99" s="8" t="s">
        <v>6</v>
      </c>
      <c r="L99" s="8" t="s">
        <v>6</v>
      </c>
      <c r="M99" t="s">
        <v>455</v>
      </c>
    </row>
    <row r="100" spans="1:13" x14ac:dyDescent="0.25">
      <c r="A100" s="8" t="s">
        <v>6</v>
      </c>
      <c r="C100" s="11" t="s">
        <v>742</v>
      </c>
      <c r="D100" s="8" t="s">
        <v>43</v>
      </c>
      <c r="E100" s="8" t="s">
        <v>38</v>
      </c>
      <c r="F100" s="8" t="s">
        <v>39</v>
      </c>
      <c r="G100" s="8" t="s">
        <v>3</v>
      </c>
      <c r="I100" s="8" t="s">
        <v>1</v>
      </c>
      <c r="K100" s="8" t="s">
        <v>0</v>
      </c>
      <c r="L100" s="8" t="s">
        <v>6</v>
      </c>
      <c r="M100" t="s">
        <v>456</v>
      </c>
    </row>
    <row r="101" spans="1:13" x14ac:dyDescent="0.25">
      <c r="A101" s="8" t="s">
        <v>6</v>
      </c>
      <c r="C101" s="11" t="s">
        <v>743</v>
      </c>
      <c r="D101" s="8" t="s">
        <v>43</v>
      </c>
      <c r="E101" s="8" t="s">
        <v>15</v>
      </c>
      <c r="F101" s="8" t="s">
        <v>32</v>
      </c>
      <c r="G101" s="8" t="s">
        <v>3</v>
      </c>
      <c r="I101" s="8" t="s">
        <v>3</v>
      </c>
      <c r="K101" s="8" t="s">
        <v>6</v>
      </c>
      <c r="L101" s="8" t="s">
        <v>6</v>
      </c>
      <c r="M101" t="s">
        <v>457</v>
      </c>
    </row>
    <row r="102" spans="1:13" x14ac:dyDescent="0.25">
      <c r="A102" s="8" t="s">
        <v>6</v>
      </c>
      <c r="C102" s="11" t="s">
        <v>744</v>
      </c>
      <c r="D102" s="8" t="s">
        <v>8</v>
      </c>
      <c r="E102" s="8" t="s">
        <v>3</v>
      </c>
      <c r="F102" s="8" t="s">
        <v>2</v>
      </c>
      <c r="G102" s="8" t="s">
        <v>3</v>
      </c>
      <c r="I102" s="8" t="s">
        <v>7</v>
      </c>
      <c r="J102" s="8" t="s">
        <v>10</v>
      </c>
      <c r="K102" s="8" t="s">
        <v>16</v>
      </c>
      <c r="L102" s="8" t="s">
        <v>21</v>
      </c>
      <c r="M102" t="s">
        <v>458</v>
      </c>
    </row>
    <row r="103" spans="1:13" x14ac:dyDescent="0.25">
      <c r="A103" s="8">
        <v>2</v>
      </c>
      <c r="C103" s="11" t="s">
        <v>745</v>
      </c>
      <c r="D103" s="8" t="s">
        <v>14</v>
      </c>
      <c r="E103" s="8" t="s">
        <v>26</v>
      </c>
      <c r="F103" s="8" t="s">
        <v>2</v>
      </c>
      <c r="G103" s="8" t="s">
        <v>3</v>
      </c>
      <c r="I103" s="8" t="s">
        <v>13</v>
      </c>
      <c r="J103" s="8" t="s">
        <v>16</v>
      </c>
      <c r="K103" s="8">
        <v>3</v>
      </c>
      <c r="L103" s="8">
        <v>3</v>
      </c>
      <c r="M103" t="s">
        <v>459</v>
      </c>
    </row>
    <row r="104" spans="1:13" x14ac:dyDescent="0.25">
      <c r="A104" s="8">
        <v>2</v>
      </c>
      <c r="C104" s="11" t="s">
        <v>746</v>
      </c>
      <c r="D104" s="8" t="s">
        <v>29</v>
      </c>
      <c r="E104" s="8" t="s">
        <v>15</v>
      </c>
      <c r="F104" s="8" t="s">
        <v>2</v>
      </c>
      <c r="G104" s="8" t="s">
        <v>3</v>
      </c>
      <c r="I104" s="8" t="s">
        <v>1</v>
      </c>
      <c r="K104" s="8" t="s">
        <v>0</v>
      </c>
      <c r="L104" s="8">
        <v>2</v>
      </c>
      <c r="M104" t="s">
        <v>460</v>
      </c>
    </row>
    <row r="105" spans="1:13" x14ac:dyDescent="0.25">
      <c r="A105" s="8" t="s">
        <v>16</v>
      </c>
      <c r="B105" s="8" t="s">
        <v>639</v>
      </c>
      <c r="C105" s="11" t="s">
        <v>747</v>
      </c>
      <c r="D105" s="8" t="s">
        <v>35</v>
      </c>
      <c r="E105" s="8" t="s">
        <v>2</v>
      </c>
      <c r="F105" s="8" t="s">
        <v>2</v>
      </c>
      <c r="G105" s="8" t="s">
        <v>3</v>
      </c>
      <c r="I105" s="8" t="s">
        <v>3</v>
      </c>
      <c r="K105" s="8" t="s">
        <v>16</v>
      </c>
      <c r="L105" s="8">
        <v>1</v>
      </c>
      <c r="M105" t="s">
        <v>146</v>
      </c>
    </row>
    <row r="106" spans="1:13" x14ac:dyDescent="0.25">
      <c r="A106" s="8" t="s">
        <v>5</v>
      </c>
      <c r="B106" s="8" t="s">
        <v>639</v>
      </c>
      <c r="C106" s="11" t="s">
        <v>748</v>
      </c>
      <c r="D106" s="8" t="s">
        <v>14</v>
      </c>
      <c r="E106" s="8" t="s">
        <v>2</v>
      </c>
      <c r="F106" s="8" t="s">
        <v>2</v>
      </c>
      <c r="G106" s="8" t="s">
        <v>3</v>
      </c>
      <c r="I106" s="8" t="s">
        <v>1</v>
      </c>
      <c r="K106" s="8" t="s">
        <v>0</v>
      </c>
      <c r="L106" s="8" t="s">
        <v>6</v>
      </c>
      <c r="M106" t="s">
        <v>147</v>
      </c>
    </row>
    <row r="107" spans="1:13" x14ac:dyDescent="0.25">
      <c r="A107" s="8" t="s">
        <v>6</v>
      </c>
      <c r="C107" s="11" t="s">
        <v>749</v>
      </c>
      <c r="D107" s="8" t="s">
        <v>8</v>
      </c>
      <c r="E107" s="8" t="s">
        <v>3</v>
      </c>
      <c r="F107" s="8" t="s">
        <v>2</v>
      </c>
      <c r="G107" s="8" t="s">
        <v>3</v>
      </c>
      <c r="I107" s="8" t="s">
        <v>7</v>
      </c>
      <c r="J107" s="8" t="s">
        <v>10</v>
      </c>
      <c r="K107" s="8" t="s">
        <v>11</v>
      </c>
      <c r="L107" s="8">
        <v>3</v>
      </c>
      <c r="M107" t="s">
        <v>12</v>
      </c>
    </row>
    <row r="108" spans="1:13" x14ac:dyDescent="0.25">
      <c r="A108" s="8">
        <v>3</v>
      </c>
      <c r="C108" s="11" t="s">
        <v>750</v>
      </c>
      <c r="D108" s="8" t="s">
        <v>14</v>
      </c>
      <c r="E108" s="8" t="s">
        <v>15</v>
      </c>
      <c r="F108" s="8" t="s">
        <v>2</v>
      </c>
      <c r="G108" s="8" t="s">
        <v>3</v>
      </c>
      <c r="I108" s="8" t="s">
        <v>13</v>
      </c>
      <c r="J108" s="8" t="s">
        <v>10</v>
      </c>
      <c r="K108" s="8" t="s">
        <v>16</v>
      </c>
      <c r="L108" s="8">
        <v>3</v>
      </c>
      <c r="M108" t="s">
        <v>17</v>
      </c>
    </row>
    <row r="109" spans="1:13" x14ac:dyDescent="0.25">
      <c r="A109" s="8" t="s">
        <v>6</v>
      </c>
      <c r="C109" s="11" t="s">
        <v>751</v>
      </c>
      <c r="D109" s="8" t="s">
        <v>8</v>
      </c>
      <c r="E109" s="8" t="s">
        <v>3</v>
      </c>
      <c r="F109" s="8" t="s">
        <v>2</v>
      </c>
      <c r="G109" s="8" t="s">
        <v>3</v>
      </c>
      <c r="I109" s="8" t="s">
        <v>3</v>
      </c>
      <c r="K109" s="8" t="s">
        <v>6</v>
      </c>
      <c r="L109" s="8" t="s">
        <v>6</v>
      </c>
      <c r="M109" t="s">
        <v>18</v>
      </c>
    </row>
    <row r="110" spans="1:13" x14ac:dyDescent="0.25">
      <c r="A110" s="8" t="s">
        <v>11</v>
      </c>
      <c r="C110" s="11" t="s">
        <v>752</v>
      </c>
      <c r="D110" s="8" t="s">
        <v>14</v>
      </c>
      <c r="E110" s="8" t="s">
        <v>19</v>
      </c>
      <c r="F110" s="8" t="s">
        <v>2</v>
      </c>
      <c r="G110" s="8" t="s">
        <v>3</v>
      </c>
      <c r="I110" s="8" t="s">
        <v>3</v>
      </c>
      <c r="K110" s="8" t="s">
        <v>11</v>
      </c>
      <c r="L110" s="8" t="s">
        <v>21</v>
      </c>
      <c r="M110" t="s">
        <v>20</v>
      </c>
    </row>
    <row r="111" spans="1:13" x14ac:dyDescent="0.25">
      <c r="A111" s="8" t="s">
        <v>6</v>
      </c>
      <c r="C111" s="11" t="s">
        <v>753</v>
      </c>
      <c r="D111" s="8" t="s">
        <v>14</v>
      </c>
      <c r="E111" s="8" t="s">
        <v>3</v>
      </c>
      <c r="F111" s="8" t="s">
        <v>2</v>
      </c>
      <c r="G111" s="8" t="s">
        <v>3</v>
      </c>
      <c r="I111" s="8" t="s">
        <v>7</v>
      </c>
      <c r="J111" s="8" t="s">
        <v>10</v>
      </c>
      <c r="K111" s="8">
        <v>3</v>
      </c>
      <c r="L111" s="8" t="s">
        <v>6</v>
      </c>
      <c r="M111" t="s">
        <v>22</v>
      </c>
    </row>
    <row r="112" spans="1:13" x14ac:dyDescent="0.25">
      <c r="A112" s="8" t="s">
        <v>6</v>
      </c>
      <c r="C112" s="11" t="s">
        <v>754</v>
      </c>
      <c r="D112" s="8" t="s">
        <v>8</v>
      </c>
      <c r="E112" s="8" t="s">
        <v>3</v>
      </c>
      <c r="F112" s="8" t="s">
        <v>2</v>
      </c>
      <c r="G112" s="8" t="s">
        <v>3</v>
      </c>
      <c r="I112" s="8" t="s">
        <v>7</v>
      </c>
      <c r="J112" s="8" t="s">
        <v>10</v>
      </c>
      <c r="K112" s="8">
        <v>3</v>
      </c>
      <c r="L112" s="8" t="s">
        <v>6</v>
      </c>
      <c r="M112" t="s">
        <v>23</v>
      </c>
    </row>
    <row r="113" spans="1:13" x14ac:dyDescent="0.25">
      <c r="A113" s="8" t="s">
        <v>6</v>
      </c>
      <c r="C113" s="11" t="s">
        <v>755</v>
      </c>
      <c r="D113" s="8" t="s">
        <v>24</v>
      </c>
      <c r="E113" s="8" t="s">
        <v>3</v>
      </c>
      <c r="F113" s="8" t="s">
        <v>2</v>
      </c>
      <c r="G113" s="8" t="s">
        <v>3</v>
      </c>
      <c r="I113" s="8" t="s">
        <v>3</v>
      </c>
      <c r="K113" s="8" t="s">
        <v>6</v>
      </c>
      <c r="L113" s="8" t="s">
        <v>6</v>
      </c>
      <c r="M113" t="s">
        <v>25</v>
      </c>
    </row>
    <row r="114" spans="1:13" x14ac:dyDescent="0.25">
      <c r="A114" s="8">
        <v>2</v>
      </c>
      <c r="C114" s="11" t="s">
        <v>756</v>
      </c>
      <c r="D114" s="8" t="s">
        <v>14</v>
      </c>
      <c r="E114" s="8" t="s">
        <v>26</v>
      </c>
      <c r="F114" s="8" t="s">
        <v>2</v>
      </c>
      <c r="G114" s="8" t="s">
        <v>3</v>
      </c>
      <c r="I114" s="8" t="s">
        <v>3</v>
      </c>
      <c r="K114" s="8">
        <v>2</v>
      </c>
      <c r="L114" s="8">
        <v>2</v>
      </c>
      <c r="M114" t="s">
        <v>27</v>
      </c>
    </row>
    <row r="115" spans="1:13" x14ac:dyDescent="0.25">
      <c r="A115" s="8">
        <v>2</v>
      </c>
      <c r="C115" s="11" t="s">
        <v>757</v>
      </c>
      <c r="D115" s="8" t="s">
        <v>29</v>
      </c>
      <c r="E115" s="8" t="s">
        <v>15</v>
      </c>
      <c r="F115" s="8" t="s">
        <v>2</v>
      </c>
      <c r="G115" s="8" t="s">
        <v>3</v>
      </c>
      <c r="I115" s="8" t="s">
        <v>28</v>
      </c>
      <c r="K115" s="8" t="s">
        <v>11</v>
      </c>
      <c r="L115" s="8">
        <v>3</v>
      </c>
      <c r="M115" t="s">
        <v>30</v>
      </c>
    </row>
    <row r="116" spans="1:13" x14ac:dyDescent="0.25">
      <c r="A116" s="8">
        <v>3</v>
      </c>
      <c r="C116" s="11" t="s">
        <v>758</v>
      </c>
      <c r="D116" s="8" t="s">
        <v>14</v>
      </c>
      <c r="E116" s="8" t="s">
        <v>15</v>
      </c>
      <c r="F116" s="8" t="s">
        <v>2</v>
      </c>
      <c r="G116" s="8" t="s">
        <v>3</v>
      </c>
      <c r="I116" s="8" t="s">
        <v>28</v>
      </c>
      <c r="K116" s="8" t="s">
        <v>5</v>
      </c>
      <c r="L116" s="8">
        <v>3</v>
      </c>
      <c r="M116" t="s">
        <v>31</v>
      </c>
    </row>
    <row r="117" spans="1:13" x14ac:dyDescent="0.25">
      <c r="A117" s="8">
        <v>2</v>
      </c>
      <c r="C117" s="11" t="s">
        <v>759</v>
      </c>
      <c r="D117" s="8" t="s">
        <v>29</v>
      </c>
      <c r="E117" s="8" t="s">
        <v>15</v>
      </c>
      <c r="F117" s="8" t="s">
        <v>32</v>
      </c>
      <c r="G117" s="8" t="s">
        <v>3</v>
      </c>
      <c r="I117" s="8" t="s">
        <v>3</v>
      </c>
      <c r="K117" s="8">
        <v>2</v>
      </c>
      <c r="L117" s="8">
        <v>2</v>
      </c>
      <c r="M117" t="s">
        <v>33</v>
      </c>
    </row>
    <row r="118" spans="1:13" x14ac:dyDescent="0.25">
      <c r="A118" s="8" t="s">
        <v>5</v>
      </c>
      <c r="C118" s="11" t="s">
        <v>760</v>
      </c>
      <c r="D118" s="8" t="s">
        <v>29</v>
      </c>
      <c r="E118" s="8" t="s">
        <v>2</v>
      </c>
      <c r="F118" s="8" t="s">
        <v>2</v>
      </c>
      <c r="G118" s="8" t="s">
        <v>3</v>
      </c>
      <c r="I118" s="8" t="s">
        <v>28</v>
      </c>
      <c r="K118" s="8" t="s">
        <v>11</v>
      </c>
      <c r="L118" s="8" t="s">
        <v>5</v>
      </c>
      <c r="M118" t="s">
        <v>461</v>
      </c>
    </row>
    <row r="119" spans="1:13" x14ac:dyDescent="0.25">
      <c r="A119" s="8" t="s">
        <v>6</v>
      </c>
      <c r="C119" s="11" t="s">
        <v>761</v>
      </c>
      <c r="D119" s="8" t="s">
        <v>8</v>
      </c>
      <c r="E119" s="8" t="s">
        <v>3</v>
      </c>
      <c r="F119" s="8" t="s">
        <v>2</v>
      </c>
      <c r="G119" s="8" t="s">
        <v>3</v>
      </c>
      <c r="I119" s="8" t="s">
        <v>7</v>
      </c>
      <c r="J119" s="8" t="s">
        <v>10</v>
      </c>
      <c r="K119" s="8">
        <v>3</v>
      </c>
      <c r="L119" s="8" t="s">
        <v>21</v>
      </c>
      <c r="M119" t="s">
        <v>462</v>
      </c>
    </row>
    <row r="120" spans="1:13" x14ac:dyDescent="0.25">
      <c r="A120" s="8" t="s">
        <v>6</v>
      </c>
      <c r="C120" s="11" t="s">
        <v>762</v>
      </c>
      <c r="D120" s="8" t="s">
        <v>43</v>
      </c>
      <c r="E120" s="8" t="s">
        <v>3</v>
      </c>
      <c r="F120" s="8" t="s">
        <v>2</v>
      </c>
      <c r="G120" s="8" t="s">
        <v>3</v>
      </c>
      <c r="I120" s="8" t="s">
        <v>3</v>
      </c>
      <c r="K120" s="8" t="s">
        <v>6</v>
      </c>
      <c r="L120" s="8" t="s">
        <v>6</v>
      </c>
      <c r="M120" t="s">
        <v>78</v>
      </c>
    </row>
    <row r="121" spans="1:13" x14ac:dyDescent="0.25">
      <c r="A121" s="8" t="s">
        <v>6</v>
      </c>
      <c r="C121" s="11" t="s">
        <v>763</v>
      </c>
      <c r="D121" s="8" t="s">
        <v>14</v>
      </c>
      <c r="E121" s="8" t="s">
        <v>38</v>
      </c>
      <c r="F121" s="8" t="s">
        <v>2</v>
      </c>
      <c r="G121" s="8" t="s">
        <v>3</v>
      </c>
      <c r="I121" s="8" t="s">
        <v>7</v>
      </c>
      <c r="J121" s="8" t="s">
        <v>16</v>
      </c>
      <c r="K121" s="8" t="s">
        <v>11</v>
      </c>
      <c r="L121" s="8" t="s">
        <v>5</v>
      </c>
      <c r="M121" t="s">
        <v>79</v>
      </c>
    </row>
    <row r="122" spans="1:13" x14ac:dyDescent="0.25">
      <c r="A122" s="8" t="s">
        <v>6</v>
      </c>
      <c r="C122" s="11" t="s">
        <v>764</v>
      </c>
      <c r="D122" s="8" t="s">
        <v>43</v>
      </c>
      <c r="E122" s="8" t="s">
        <v>3</v>
      </c>
      <c r="F122" s="8" t="s">
        <v>2</v>
      </c>
      <c r="G122" s="8" t="s">
        <v>3</v>
      </c>
      <c r="I122" s="8" t="s">
        <v>3</v>
      </c>
      <c r="K122" s="8" t="s">
        <v>6</v>
      </c>
      <c r="L122" s="8" t="s">
        <v>6</v>
      </c>
      <c r="M122" t="s">
        <v>463</v>
      </c>
    </row>
    <row r="123" spans="1:13" x14ac:dyDescent="0.25">
      <c r="A123" s="8">
        <v>1</v>
      </c>
      <c r="C123" s="11" t="s">
        <v>765</v>
      </c>
      <c r="D123" s="8" t="s">
        <v>35</v>
      </c>
      <c r="E123" s="8" t="s">
        <v>15</v>
      </c>
      <c r="F123" s="8" t="s">
        <v>2</v>
      </c>
      <c r="G123" s="8" t="s">
        <v>3</v>
      </c>
      <c r="I123" s="8" t="s">
        <v>3</v>
      </c>
      <c r="K123" s="8">
        <v>1</v>
      </c>
      <c r="L123" s="8">
        <v>1</v>
      </c>
      <c r="M123" t="s">
        <v>464</v>
      </c>
    </row>
    <row r="124" spans="1:13" x14ac:dyDescent="0.25">
      <c r="A124" s="8">
        <v>3</v>
      </c>
      <c r="C124" s="11" t="s">
        <v>766</v>
      </c>
      <c r="D124" s="8" t="s">
        <v>8</v>
      </c>
      <c r="E124" s="8" t="s">
        <v>26</v>
      </c>
      <c r="F124" s="8" t="s">
        <v>32</v>
      </c>
      <c r="G124" s="8" t="s">
        <v>3</v>
      </c>
      <c r="I124" s="8" t="s">
        <v>7</v>
      </c>
      <c r="J124" s="8" t="s">
        <v>10</v>
      </c>
      <c r="K124" s="8">
        <v>2</v>
      </c>
      <c r="L124" s="8">
        <v>2</v>
      </c>
      <c r="M124" t="s">
        <v>465</v>
      </c>
    </row>
    <row r="125" spans="1:13" x14ac:dyDescent="0.25">
      <c r="A125" s="8">
        <v>2</v>
      </c>
      <c r="C125" s="11" t="s">
        <v>767</v>
      </c>
      <c r="D125" s="8" t="s">
        <v>14</v>
      </c>
      <c r="E125" s="8" t="s">
        <v>26</v>
      </c>
      <c r="F125" s="8" t="s">
        <v>32</v>
      </c>
      <c r="G125" s="8" t="s">
        <v>3</v>
      </c>
      <c r="I125" s="8" t="s">
        <v>3</v>
      </c>
      <c r="K125" s="8">
        <v>2</v>
      </c>
      <c r="L125" s="8">
        <v>2</v>
      </c>
      <c r="M125" t="s">
        <v>466</v>
      </c>
    </row>
    <row r="126" spans="1:13" x14ac:dyDescent="0.25">
      <c r="A126" s="8">
        <v>2</v>
      </c>
      <c r="C126" s="11" t="s">
        <v>768</v>
      </c>
      <c r="D126" s="8" t="s">
        <v>14</v>
      </c>
      <c r="E126" s="8" t="s">
        <v>26</v>
      </c>
      <c r="F126" s="8" t="s">
        <v>2</v>
      </c>
      <c r="G126" s="8" t="s">
        <v>3</v>
      </c>
      <c r="I126" s="8" t="s">
        <v>3</v>
      </c>
      <c r="K126" s="8">
        <v>2</v>
      </c>
      <c r="L126" s="8">
        <v>3</v>
      </c>
      <c r="M126" t="s">
        <v>467</v>
      </c>
    </row>
    <row r="127" spans="1:13" x14ac:dyDescent="0.25">
      <c r="A127" s="8">
        <v>1</v>
      </c>
      <c r="B127" s="8" t="s">
        <v>641</v>
      </c>
      <c r="C127" s="11" t="s">
        <v>769</v>
      </c>
      <c r="D127" s="8" t="s">
        <v>35</v>
      </c>
      <c r="E127" s="8" t="s">
        <v>26</v>
      </c>
      <c r="F127" s="8" t="s">
        <v>32</v>
      </c>
      <c r="G127" s="8" t="s">
        <v>3</v>
      </c>
      <c r="K127" s="8" t="s">
        <v>0</v>
      </c>
      <c r="L127" s="8">
        <v>1</v>
      </c>
      <c r="M127" t="s">
        <v>617</v>
      </c>
    </row>
    <row r="128" spans="1:13" x14ac:dyDescent="0.25">
      <c r="A128" s="8">
        <v>0</v>
      </c>
      <c r="C128" s="11" t="s">
        <v>770</v>
      </c>
      <c r="D128" s="8" t="s">
        <v>66</v>
      </c>
      <c r="H128" t="s">
        <v>468</v>
      </c>
      <c r="I128" s="8" t="s">
        <v>13</v>
      </c>
      <c r="J128" s="8" t="s">
        <v>16</v>
      </c>
      <c r="K128" s="8">
        <v>2</v>
      </c>
      <c r="L128" s="8">
        <v>2</v>
      </c>
      <c r="M128" t="s">
        <v>469</v>
      </c>
    </row>
    <row r="129" spans="1:13" x14ac:dyDescent="0.25">
      <c r="A129" s="8" t="s">
        <v>21</v>
      </c>
      <c r="C129" s="11" t="s">
        <v>771</v>
      </c>
      <c r="D129" s="8" t="s">
        <v>43</v>
      </c>
      <c r="E129" s="8" t="s">
        <v>26</v>
      </c>
      <c r="F129" s="8" t="s">
        <v>32</v>
      </c>
      <c r="G129" s="8" t="s">
        <v>3</v>
      </c>
      <c r="I129" s="8" t="s">
        <v>13</v>
      </c>
      <c r="J129" s="8" t="s">
        <v>16</v>
      </c>
      <c r="K129" s="8" t="s">
        <v>6</v>
      </c>
      <c r="L129" s="8" t="s">
        <v>6</v>
      </c>
      <c r="M129" t="s">
        <v>80</v>
      </c>
    </row>
    <row r="130" spans="1:13" x14ac:dyDescent="0.25">
      <c r="A130" s="8" t="s">
        <v>16</v>
      </c>
      <c r="C130" s="11" t="s">
        <v>772</v>
      </c>
      <c r="D130" s="8" t="s">
        <v>35</v>
      </c>
      <c r="E130" s="8" t="s">
        <v>2</v>
      </c>
      <c r="F130" s="8" t="s">
        <v>2</v>
      </c>
      <c r="G130" s="8" t="s">
        <v>3</v>
      </c>
      <c r="I130" s="8" t="s">
        <v>7</v>
      </c>
      <c r="J130" s="8" t="s">
        <v>10</v>
      </c>
      <c r="K130" s="8" t="s">
        <v>11</v>
      </c>
      <c r="L130" s="8" t="s">
        <v>21</v>
      </c>
      <c r="M130" t="s">
        <v>81</v>
      </c>
    </row>
    <row r="131" spans="1:13" x14ac:dyDescent="0.25">
      <c r="A131" s="8">
        <v>2</v>
      </c>
      <c r="C131" s="11" t="s">
        <v>773</v>
      </c>
      <c r="D131" s="8" t="s">
        <v>14</v>
      </c>
      <c r="E131" s="8" t="s">
        <v>26</v>
      </c>
      <c r="F131" s="8" t="s">
        <v>82</v>
      </c>
      <c r="G131" s="8" t="s">
        <v>3</v>
      </c>
      <c r="I131" s="8" t="s">
        <v>13</v>
      </c>
      <c r="J131" s="8" t="s">
        <v>16</v>
      </c>
      <c r="K131" s="8">
        <v>3</v>
      </c>
      <c r="L131" s="8">
        <v>2</v>
      </c>
      <c r="M131" t="s">
        <v>83</v>
      </c>
    </row>
    <row r="132" spans="1:13" x14ac:dyDescent="0.25">
      <c r="A132" s="8">
        <v>2</v>
      </c>
      <c r="C132" s="11" t="s">
        <v>774</v>
      </c>
      <c r="D132" s="8" t="s">
        <v>14</v>
      </c>
      <c r="E132" s="8" t="s">
        <v>26</v>
      </c>
      <c r="F132" s="8" t="s">
        <v>2</v>
      </c>
      <c r="G132" s="8" t="s">
        <v>3</v>
      </c>
      <c r="I132" s="8" t="s">
        <v>3</v>
      </c>
      <c r="K132" s="8">
        <v>2</v>
      </c>
      <c r="L132" s="8">
        <v>2</v>
      </c>
      <c r="M132" t="s">
        <v>84</v>
      </c>
    </row>
    <row r="133" spans="1:13" x14ac:dyDescent="0.25">
      <c r="A133" s="8" t="s">
        <v>6</v>
      </c>
      <c r="C133" s="11" t="s">
        <v>775</v>
      </c>
      <c r="D133" s="8" t="s">
        <v>8</v>
      </c>
      <c r="E133" s="8" t="s">
        <v>3</v>
      </c>
      <c r="F133" s="8" t="s">
        <v>2</v>
      </c>
      <c r="G133" s="8" t="s">
        <v>3</v>
      </c>
      <c r="I133" s="8" t="s">
        <v>3</v>
      </c>
      <c r="K133" s="8" t="s">
        <v>6</v>
      </c>
      <c r="L133" s="8" t="s">
        <v>6</v>
      </c>
      <c r="M133" t="s">
        <v>85</v>
      </c>
    </row>
    <row r="134" spans="1:13" x14ac:dyDescent="0.25">
      <c r="A134" s="8">
        <v>3</v>
      </c>
      <c r="C134" s="11" t="s">
        <v>776</v>
      </c>
      <c r="D134" s="8" t="s">
        <v>14</v>
      </c>
      <c r="E134" s="8" t="s">
        <v>15</v>
      </c>
      <c r="F134" s="8" t="s">
        <v>2</v>
      </c>
      <c r="G134" s="8" t="s">
        <v>3</v>
      </c>
      <c r="I134" s="8" t="s">
        <v>3</v>
      </c>
      <c r="K134" s="8">
        <v>3</v>
      </c>
      <c r="L134" s="8">
        <v>3</v>
      </c>
      <c r="M134" t="s">
        <v>86</v>
      </c>
    </row>
    <row r="135" spans="1:13" x14ac:dyDescent="0.25">
      <c r="A135" s="8" t="s">
        <v>21</v>
      </c>
      <c r="C135" s="11" t="s">
        <v>777</v>
      </c>
      <c r="D135" s="8" t="s">
        <v>8</v>
      </c>
      <c r="E135" s="8" t="s">
        <v>15</v>
      </c>
      <c r="F135" s="8" t="s">
        <v>2</v>
      </c>
      <c r="G135" s="8" t="s">
        <v>3</v>
      </c>
      <c r="I135" s="8" t="s">
        <v>7</v>
      </c>
      <c r="J135" s="8" t="s">
        <v>10</v>
      </c>
      <c r="K135" s="8">
        <v>3</v>
      </c>
      <c r="L135" s="8">
        <v>3</v>
      </c>
      <c r="M135" t="s">
        <v>87</v>
      </c>
    </row>
    <row r="136" spans="1:13" x14ac:dyDescent="0.25">
      <c r="A136" s="8" t="s">
        <v>6</v>
      </c>
      <c r="C136" s="11" t="s">
        <v>778</v>
      </c>
      <c r="D136" s="8" t="s">
        <v>43</v>
      </c>
      <c r="E136" s="8" t="s">
        <v>19</v>
      </c>
      <c r="F136" s="8" t="s">
        <v>32</v>
      </c>
      <c r="G136" s="8" t="s">
        <v>3</v>
      </c>
      <c r="I136" s="8" t="s">
        <v>3</v>
      </c>
      <c r="K136" s="8" t="s">
        <v>6</v>
      </c>
      <c r="L136" s="8" t="s">
        <v>6</v>
      </c>
      <c r="M136" t="s">
        <v>470</v>
      </c>
    </row>
    <row r="137" spans="1:13" x14ac:dyDescent="0.25">
      <c r="A137" s="8">
        <v>3</v>
      </c>
      <c r="C137" s="11" t="s">
        <v>779</v>
      </c>
      <c r="D137" s="8" t="s">
        <v>8</v>
      </c>
      <c r="E137" s="8" t="s">
        <v>26</v>
      </c>
      <c r="F137" s="8" t="s">
        <v>32</v>
      </c>
      <c r="G137" s="8" t="s">
        <v>3</v>
      </c>
      <c r="I137" s="8" t="s">
        <v>13</v>
      </c>
      <c r="J137" s="8" t="s">
        <v>16</v>
      </c>
      <c r="K137" s="8" t="s">
        <v>21</v>
      </c>
      <c r="L137" s="8">
        <v>3</v>
      </c>
      <c r="M137" t="s">
        <v>88</v>
      </c>
    </row>
    <row r="138" spans="1:13" x14ac:dyDescent="0.25">
      <c r="A138" s="8" t="s">
        <v>6</v>
      </c>
      <c r="C138" s="11" t="s">
        <v>780</v>
      </c>
      <c r="D138" s="8" t="s">
        <v>24</v>
      </c>
      <c r="E138" s="8" t="s">
        <v>3</v>
      </c>
      <c r="F138" s="8" t="s">
        <v>2</v>
      </c>
      <c r="G138" s="8" t="s">
        <v>3</v>
      </c>
      <c r="I138" s="8" t="s">
        <v>3</v>
      </c>
      <c r="K138" s="8" t="s">
        <v>6</v>
      </c>
      <c r="L138" s="8" t="s">
        <v>6</v>
      </c>
      <c r="M138" t="s">
        <v>89</v>
      </c>
    </row>
    <row r="139" spans="1:13" x14ac:dyDescent="0.25">
      <c r="A139" s="8">
        <v>2</v>
      </c>
      <c r="B139" s="8" t="s">
        <v>2</v>
      </c>
      <c r="C139" s="11" t="s">
        <v>781</v>
      </c>
      <c r="D139" s="8" t="s">
        <v>29</v>
      </c>
      <c r="E139" s="8" t="s">
        <v>15</v>
      </c>
      <c r="F139" s="8" t="s">
        <v>2</v>
      </c>
      <c r="G139" s="8" t="s">
        <v>3</v>
      </c>
      <c r="I139" s="8" t="s">
        <v>13</v>
      </c>
      <c r="J139" s="8" t="s">
        <v>16</v>
      </c>
      <c r="K139" s="8" t="s">
        <v>16</v>
      </c>
      <c r="L139" s="8" t="s">
        <v>16</v>
      </c>
      <c r="M139" t="s">
        <v>90</v>
      </c>
    </row>
    <row r="140" spans="1:13" x14ac:dyDescent="0.25">
      <c r="A140" s="8" t="s">
        <v>5</v>
      </c>
      <c r="C140" s="11" t="s">
        <v>782</v>
      </c>
      <c r="D140" s="8" t="s">
        <v>2</v>
      </c>
      <c r="E140" s="8" t="s">
        <v>2</v>
      </c>
      <c r="F140" s="8" t="s">
        <v>2</v>
      </c>
      <c r="G140" s="8" t="s">
        <v>3</v>
      </c>
      <c r="I140" s="8" t="s">
        <v>1</v>
      </c>
      <c r="K140" s="8" t="s">
        <v>0</v>
      </c>
      <c r="M140" t="s">
        <v>91</v>
      </c>
    </row>
    <row r="141" spans="1:13" x14ac:dyDescent="0.25">
      <c r="A141" s="8" t="s">
        <v>5</v>
      </c>
      <c r="C141" s="11" t="s">
        <v>783</v>
      </c>
      <c r="D141" s="8" t="s">
        <v>14</v>
      </c>
      <c r="E141" s="8" t="s">
        <v>2</v>
      </c>
      <c r="F141" s="8" t="s">
        <v>2</v>
      </c>
      <c r="G141" s="8" t="s">
        <v>3</v>
      </c>
      <c r="I141" s="8" t="s">
        <v>28</v>
      </c>
      <c r="K141" s="8">
        <v>2</v>
      </c>
      <c r="L141" s="8">
        <v>3</v>
      </c>
      <c r="M141" t="s">
        <v>148</v>
      </c>
    </row>
    <row r="142" spans="1:13" x14ac:dyDescent="0.25">
      <c r="A142" s="8" t="s">
        <v>6</v>
      </c>
      <c r="C142" s="11" t="s">
        <v>784</v>
      </c>
      <c r="D142" s="8" t="s">
        <v>43</v>
      </c>
      <c r="E142" s="8" t="s">
        <v>3</v>
      </c>
      <c r="F142" s="8" t="s">
        <v>2</v>
      </c>
      <c r="G142" s="8" t="s">
        <v>3</v>
      </c>
      <c r="I142" s="8" t="s">
        <v>3</v>
      </c>
      <c r="K142" s="8" t="s">
        <v>6</v>
      </c>
      <c r="L142" s="8" t="s">
        <v>6</v>
      </c>
      <c r="M142" t="s">
        <v>295</v>
      </c>
    </row>
    <row r="143" spans="1:13" x14ac:dyDescent="0.25">
      <c r="A143" s="8" t="s">
        <v>6</v>
      </c>
      <c r="C143" s="11" t="s">
        <v>785</v>
      </c>
      <c r="D143" s="8" t="s">
        <v>43</v>
      </c>
      <c r="E143" s="8" t="s">
        <v>3</v>
      </c>
      <c r="F143" s="8" t="s">
        <v>2</v>
      </c>
      <c r="G143" s="8" t="s">
        <v>3</v>
      </c>
      <c r="I143" s="8" t="s">
        <v>3</v>
      </c>
      <c r="K143" s="8" t="s">
        <v>6</v>
      </c>
      <c r="L143" s="8" t="s">
        <v>21</v>
      </c>
      <c r="M143" t="s">
        <v>471</v>
      </c>
    </row>
    <row r="144" spans="1:13" x14ac:dyDescent="0.25">
      <c r="A144" s="8" t="s">
        <v>6</v>
      </c>
      <c r="C144" s="11" t="s">
        <v>786</v>
      </c>
      <c r="D144" s="8" t="s">
        <v>43</v>
      </c>
      <c r="E144" s="8" t="s">
        <v>3</v>
      </c>
      <c r="F144" s="8" t="s">
        <v>2</v>
      </c>
      <c r="G144" s="8" t="s">
        <v>3</v>
      </c>
      <c r="I144" s="8" t="s">
        <v>3</v>
      </c>
      <c r="K144" s="8" t="s">
        <v>6</v>
      </c>
      <c r="L144" s="8" t="s">
        <v>6</v>
      </c>
      <c r="M144" t="s">
        <v>92</v>
      </c>
    </row>
    <row r="145" spans="1:13" x14ac:dyDescent="0.25">
      <c r="A145" s="8" t="s">
        <v>6</v>
      </c>
      <c r="C145" s="11" t="s">
        <v>787</v>
      </c>
      <c r="D145" s="8" t="s">
        <v>8</v>
      </c>
      <c r="E145" s="8" t="s">
        <v>38</v>
      </c>
      <c r="F145" s="8" t="s">
        <v>39</v>
      </c>
      <c r="G145" s="8" t="s">
        <v>3</v>
      </c>
      <c r="I145" s="8" t="s">
        <v>7</v>
      </c>
      <c r="J145" s="8" t="s">
        <v>16</v>
      </c>
      <c r="K145" s="8" t="s">
        <v>21</v>
      </c>
      <c r="L145" s="8" t="s">
        <v>6</v>
      </c>
      <c r="M145" t="s">
        <v>93</v>
      </c>
    </row>
    <row r="146" spans="1:13" x14ac:dyDescent="0.25">
      <c r="A146" s="8" t="s">
        <v>6</v>
      </c>
      <c r="C146" s="11" t="s">
        <v>788</v>
      </c>
      <c r="D146" s="8" t="s">
        <v>14</v>
      </c>
      <c r="E146" s="8" t="s">
        <v>3</v>
      </c>
      <c r="F146" s="8" t="s">
        <v>2</v>
      </c>
      <c r="G146" s="8" t="s">
        <v>3</v>
      </c>
      <c r="I146" s="8" t="s">
        <v>7</v>
      </c>
      <c r="J146" s="8" t="s">
        <v>10</v>
      </c>
      <c r="K146" s="8" t="s">
        <v>11</v>
      </c>
      <c r="L146" s="8" t="s">
        <v>5</v>
      </c>
      <c r="M146" t="s">
        <v>472</v>
      </c>
    </row>
    <row r="147" spans="1:13" x14ac:dyDescent="0.25">
      <c r="A147" s="8">
        <v>2</v>
      </c>
      <c r="C147" s="11" t="s">
        <v>789</v>
      </c>
      <c r="D147" s="8" t="s">
        <v>14</v>
      </c>
      <c r="E147" s="8" t="s">
        <v>26</v>
      </c>
      <c r="F147" s="8" t="s">
        <v>32</v>
      </c>
      <c r="G147" s="8" t="s">
        <v>3</v>
      </c>
      <c r="I147" s="8" t="s">
        <v>3</v>
      </c>
      <c r="K147" s="8">
        <v>2</v>
      </c>
      <c r="L147" s="8">
        <v>2</v>
      </c>
      <c r="M147" t="s">
        <v>473</v>
      </c>
    </row>
    <row r="148" spans="1:13" x14ac:dyDescent="0.25">
      <c r="A148" s="8" t="s">
        <v>6</v>
      </c>
      <c r="C148" s="11" t="s">
        <v>790</v>
      </c>
      <c r="D148" s="8" t="s">
        <v>8</v>
      </c>
      <c r="E148" s="8" t="s">
        <v>3</v>
      </c>
      <c r="F148" s="8" t="s">
        <v>2</v>
      </c>
      <c r="G148" s="8" t="s">
        <v>3</v>
      </c>
      <c r="I148" s="8" t="s">
        <v>3</v>
      </c>
      <c r="K148" s="8" t="s">
        <v>6</v>
      </c>
      <c r="L148" s="8" t="s">
        <v>6</v>
      </c>
      <c r="M148" t="s">
        <v>474</v>
      </c>
    </row>
    <row r="149" spans="1:13" x14ac:dyDescent="0.25">
      <c r="A149" s="8">
        <v>1</v>
      </c>
      <c r="B149" s="8" t="s">
        <v>640</v>
      </c>
      <c r="C149" s="11" t="s">
        <v>791</v>
      </c>
      <c r="D149" s="8" t="s">
        <v>14</v>
      </c>
      <c r="E149" s="8" t="s">
        <v>475</v>
      </c>
      <c r="F149" s="8" t="s">
        <v>82</v>
      </c>
      <c r="G149" s="8" t="s">
        <v>3</v>
      </c>
      <c r="I149" s="8" t="s">
        <v>13</v>
      </c>
      <c r="J149" s="8" t="s">
        <v>16</v>
      </c>
      <c r="K149" s="8">
        <v>2</v>
      </c>
      <c r="L149" s="8">
        <v>2</v>
      </c>
      <c r="M149" t="s">
        <v>476</v>
      </c>
    </row>
    <row r="150" spans="1:13" x14ac:dyDescent="0.25">
      <c r="A150" s="8" t="s">
        <v>6</v>
      </c>
      <c r="C150" s="11" t="s">
        <v>792</v>
      </c>
      <c r="D150" s="8" t="s">
        <v>43</v>
      </c>
      <c r="E150" s="8" t="s">
        <v>15</v>
      </c>
      <c r="F150" s="8" t="s">
        <v>2</v>
      </c>
      <c r="G150" s="8" t="s">
        <v>3</v>
      </c>
      <c r="I150" s="8" t="s">
        <v>3</v>
      </c>
      <c r="K150" s="8" t="s">
        <v>6</v>
      </c>
      <c r="L150" s="8" t="s">
        <v>6</v>
      </c>
      <c r="M150" t="s">
        <v>477</v>
      </c>
    </row>
    <row r="151" spans="1:13" x14ac:dyDescent="0.25">
      <c r="A151" s="8">
        <v>3</v>
      </c>
      <c r="C151" s="11" t="s">
        <v>793</v>
      </c>
      <c r="D151" s="8" t="s">
        <v>14</v>
      </c>
      <c r="E151" s="8" t="s">
        <v>15</v>
      </c>
      <c r="F151" s="8" t="s">
        <v>2</v>
      </c>
      <c r="G151" s="8" t="s">
        <v>3</v>
      </c>
      <c r="I151" s="8" t="s">
        <v>7</v>
      </c>
      <c r="J151" s="8" t="s">
        <v>10</v>
      </c>
      <c r="K151" s="8">
        <v>2</v>
      </c>
      <c r="L151" s="8">
        <v>2</v>
      </c>
      <c r="M151" t="s">
        <v>192</v>
      </c>
    </row>
    <row r="152" spans="1:13" x14ac:dyDescent="0.25">
      <c r="A152" s="8">
        <v>2</v>
      </c>
      <c r="C152" s="11" t="s">
        <v>794</v>
      </c>
      <c r="D152" s="8" t="s">
        <v>14</v>
      </c>
      <c r="E152" s="8" t="s">
        <v>26</v>
      </c>
      <c r="F152" s="8" t="s">
        <v>2</v>
      </c>
      <c r="G152" s="8" t="s">
        <v>3</v>
      </c>
      <c r="I152" s="8" t="s">
        <v>13</v>
      </c>
      <c r="J152" s="8" t="s">
        <v>16</v>
      </c>
      <c r="K152" s="8" t="s">
        <v>16</v>
      </c>
      <c r="L152" s="8">
        <v>3</v>
      </c>
      <c r="M152" t="s">
        <v>478</v>
      </c>
    </row>
    <row r="153" spans="1:13" x14ac:dyDescent="0.25">
      <c r="A153" s="8" t="s">
        <v>5</v>
      </c>
      <c r="C153" s="11" t="s">
        <v>795</v>
      </c>
      <c r="D153" s="8" t="s">
        <v>14</v>
      </c>
      <c r="E153" s="8" t="s">
        <v>2</v>
      </c>
      <c r="F153" s="8" t="s">
        <v>2</v>
      </c>
      <c r="G153" s="8" t="s">
        <v>3</v>
      </c>
      <c r="I153" s="8" t="s">
        <v>28</v>
      </c>
      <c r="K153" s="8" t="s">
        <v>11</v>
      </c>
      <c r="L153" s="8" t="s">
        <v>6</v>
      </c>
      <c r="M153" t="s">
        <v>296</v>
      </c>
    </row>
    <row r="154" spans="1:13" x14ac:dyDescent="0.25">
      <c r="A154" s="8" t="s">
        <v>6</v>
      </c>
      <c r="C154" s="11" t="s">
        <v>796</v>
      </c>
      <c r="D154" s="8" t="s">
        <v>14</v>
      </c>
      <c r="E154" s="8" t="s">
        <v>3</v>
      </c>
      <c r="F154" s="8" t="s">
        <v>2</v>
      </c>
      <c r="G154" s="8" t="s">
        <v>3</v>
      </c>
      <c r="I154" s="8" t="s">
        <v>7</v>
      </c>
      <c r="J154" s="8" t="s">
        <v>10</v>
      </c>
      <c r="K154" s="8" t="s">
        <v>11</v>
      </c>
      <c r="L154" s="8" t="s">
        <v>6</v>
      </c>
      <c r="M154" t="s">
        <v>297</v>
      </c>
    </row>
    <row r="155" spans="1:13" x14ac:dyDescent="0.25">
      <c r="A155" s="8" t="s">
        <v>6</v>
      </c>
      <c r="C155" s="11" t="s">
        <v>797</v>
      </c>
      <c r="D155" s="8" t="s">
        <v>8</v>
      </c>
      <c r="E155" s="8" t="s">
        <v>3</v>
      </c>
      <c r="F155" s="8" t="s">
        <v>2</v>
      </c>
      <c r="G155" s="8" t="s">
        <v>3</v>
      </c>
      <c r="I155" s="8" t="s">
        <v>3</v>
      </c>
      <c r="K155" s="8" t="s">
        <v>6</v>
      </c>
      <c r="L155" s="8" t="s">
        <v>6</v>
      </c>
      <c r="M155" t="s">
        <v>298</v>
      </c>
    </row>
    <row r="156" spans="1:13" x14ac:dyDescent="0.25">
      <c r="A156" s="8" t="s">
        <v>5</v>
      </c>
      <c r="C156" s="11" t="s">
        <v>798</v>
      </c>
      <c r="D156" s="8" t="s">
        <v>29</v>
      </c>
      <c r="E156" s="8" t="s">
        <v>2</v>
      </c>
      <c r="F156" s="8" t="s">
        <v>2</v>
      </c>
      <c r="G156" s="8" t="s">
        <v>3</v>
      </c>
      <c r="I156" s="8" t="s">
        <v>28</v>
      </c>
      <c r="K156" s="8" t="s">
        <v>11</v>
      </c>
      <c r="L156" s="8" t="s">
        <v>5</v>
      </c>
      <c r="M156" t="s">
        <v>299</v>
      </c>
    </row>
    <row r="157" spans="1:13" x14ac:dyDescent="0.25">
      <c r="A157" s="8" t="s">
        <v>6</v>
      </c>
      <c r="C157" s="11" t="s">
        <v>799</v>
      </c>
      <c r="D157" s="8" t="s">
        <v>14</v>
      </c>
      <c r="E157" s="8" t="s">
        <v>3</v>
      </c>
      <c r="F157" s="8" t="s">
        <v>2</v>
      </c>
      <c r="G157" s="8" t="s">
        <v>3</v>
      </c>
      <c r="I157" s="8" t="s">
        <v>3</v>
      </c>
      <c r="K157" s="8" t="s">
        <v>6</v>
      </c>
      <c r="L157" s="8" t="s">
        <v>6</v>
      </c>
      <c r="M157" t="s">
        <v>300</v>
      </c>
    </row>
    <row r="158" spans="1:13" x14ac:dyDescent="0.25">
      <c r="A158" s="8" t="s">
        <v>6</v>
      </c>
      <c r="C158" s="11" t="s">
        <v>800</v>
      </c>
      <c r="D158" s="8" t="s">
        <v>43</v>
      </c>
      <c r="E158" s="8" t="s">
        <v>3</v>
      </c>
      <c r="F158" s="8" t="s">
        <v>2</v>
      </c>
      <c r="G158" s="8" t="s">
        <v>3</v>
      </c>
      <c r="I158" s="8" t="s">
        <v>3</v>
      </c>
      <c r="K158" s="8" t="s">
        <v>6</v>
      </c>
      <c r="L158" s="8" t="s">
        <v>6</v>
      </c>
      <c r="M158" t="s">
        <v>301</v>
      </c>
    </row>
    <row r="159" spans="1:13" x14ac:dyDescent="0.25">
      <c r="A159" s="8" t="s">
        <v>6</v>
      </c>
      <c r="C159" s="11" t="s">
        <v>801</v>
      </c>
      <c r="D159" s="8" t="s">
        <v>14</v>
      </c>
      <c r="E159" s="8" t="s">
        <v>3</v>
      </c>
      <c r="F159" s="8" t="s">
        <v>2</v>
      </c>
      <c r="G159" s="8" t="s">
        <v>3</v>
      </c>
      <c r="I159" s="8" t="s">
        <v>3</v>
      </c>
      <c r="K159" s="8" t="s">
        <v>6</v>
      </c>
      <c r="L159" s="8" t="s">
        <v>6</v>
      </c>
      <c r="M159" t="s">
        <v>302</v>
      </c>
    </row>
    <row r="160" spans="1:13" x14ac:dyDescent="0.25">
      <c r="A160" s="8" t="s">
        <v>6</v>
      </c>
      <c r="C160" s="11" t="s">
        <v>802</v>
      </c>
      <c r="D160" s="8" t="s">
        <v>24</v>
      </c>
      <c r="E160" s="8" t="s">
        <v>3</v>
      </c>
      <c r="F160" s="8" t="s">
        <v>2</v>
      </c>
      <c r="G160" s="8" t="s">
        <v>3</v>
      </c>
      <c r="I160" s="8" t="s">
        <v>3</v>
      </c>
      <c r="K160" s="8" t="s">
        <v>6</v>
      </c>
      <c r="L160" s="8" t="s">
        <v>6</v>
      </c>
      <c r="M160" t="s">
        <v>303</v>
      </c>
    </row>
    <row r="161" spans="1:13" x14ac:dyDescent="0.25">
      <c r="A161" s="8" t="s">
        <v>6</v>
      </c>
      <c r="C161" s="11" t="s">
        <v>803</v>
      </c>
      <c r="D161" s="8" t="s">
        <v>24</v>
      </c>
      <c r="E161" s="8" t="s">
        <v>3</v>
      </c>
      <c r="F161" s="8" t="s">
        <v>2</v>
      </c>
      <c r="G161" s="8" t="s">
        <v>3</v>
      </c>
      <c r="I161" s="8" t="s">
        <v>3</v>
      </c>
      <c r="K161" s="8" t="s">
        <v>6</v>
      </c>
      <c r="L161" s="8" t="s">
        <v>6</v>
      </c>
      <c r="M161" t="s">
        <v>304</v>
      </c>
    </row>
    <row r="162" spans="1:13" x14ac:dyDescent="0.25">
      <c r="A162" s="8" t="s">
        <v>6</v>
      </c>
      <c r="C162" s="11" t="s">
        <v>804</v>
      </c>
      <c r="D162" s="8" t="s">
        <v>8</v>
      </c>
      <c r="E162" s="8" t="s">
        <v>3</v>
      </c>
      <c r="F162" s="8" t="s">
        <v>2</v>
      </c>
      <c r="G162" s="8" t="s">
        <v>3</v>
      </c>
      <c r="I162" s="8" t="s">
        <v>3</v>
      </c>
      <c r="K162" s="8" t="s">
        <v>6</v>
      </c>
      <c r="L162" s="8" t="s">
        <v>6</v>
      </c>
      <c r="M162" t="s">
        <v>305</v>
      </c>
    </row>
    <row r="163" spans="1:13" x14ac:dyDescent="0.25">
      <c r="A163" s="8" t="s">
        <v>5</v>
      </c>
      <c r="C163" s="11" t="s">
        <v>805</v>
      </c>
      <c r="D163" s="8" t="s">
        <v>29</v>
      </c>
      <c r="E163" s="8" t="s">
        <v>2</v>
      </c>
      <c r="F163" s="8" t="s">
        <v>2</v>
      </c>
      <c r="G163" s="8" t="s">
        <v>3</v>
      </c>
      <c r="I163" s="8" t="s">
        <v>28</v>
      </c>
      <c r="K163" s="8" t="s">
        <v>11</v>
      </c>
      <c r="L163" s="8" t="s">
        <v>5</v>
      </c>
      <c r="M163" t="s">
        <v>306</v>
      </c>
    </row>
    <row r="164" spans="1:13" x14ac:dyDescent="0.25">
      <c r="A164" s="8">
        <v>3</v>
      </c>
      <c r="C164" s="11" t="s">
        <v>806</v>
      </c>
      <c r="D164" s="8" t="s">
        <v>14</v>
      </c>
      <c r="E164" s="8" t="s">
        <v>15</v>
      </c>
      <c r="F164" s="8" t="s">
        <v>32</v>
      </c>
      <c r="G164" s="8" t="s">
        <v>3</v>
      </c>
      <c r="I164" s="8" t="s">
        <v>3</v>
      </c>
      <c r="K164" s="8">
        <v>3</v>
      </c>
      <c r="L164" s="8" t="s">
        <v>21</v>
      </c>
      <c r="M164" t="s">
        <v>307</v>
      </c>
    </row>
    <row r="165" spans="1:13" x14ac:dyDescent="0.25">
      <c r="A165" s="8" t="s">
        <v>6</v>
      </c>
      <c r="C165" s="11" t="s">
        <v>807</v>
      </c>
      <c r="D165" s="8" t="s">
        <v>8</v>
      </c>
      <c r="E165" s="8" t="s">
        <v>3</v>
      </c>
      <c r="F165" s="8" t="s">
        <v>2</v>
      </c>
      <c r="G165" s="8" t="s">
        <v>3</v>
      </c>
      <c r="I165" s="8" t="s">
        <v>3</v>
      </c>
      <c r="K165" s="8" t="s">
        <v>6</v>
      </c>
      <c r="L165" s="8" t="s">
        <v>6</v>
      </c>
      <c r="M165" t="s">
        <v>308</v>
      </c>
    </row>
    <row r="166" spans="1:13" x14ac:dyDescent="0.25">
      <c r="A166" s="8" t="s">
        <v>5</v>
      </c>
      <c r="C166" s="11" t="s">
        <v>808</v>
      </c>
      <c r="D166" s="8" t="s">
        <v>29</v>
      </c>
      <c r="E166" s="8" t="s">
        <v>2</v>
      </c>
      <c r="F166" s="8" t="s">
        <v>2</v>
      </c>
      <c r="G166" s="8" t="s">
        <v>3</v>
      </c>
      <c r="I166" s="8" t="s">
        <v>28</v>
      </c>
      <c r="K166" s="8" t="s">
        <v>6</v>
      </c>
      <c r="L166" s="8" t="s">
        <v>6</v>
      </c>
      <c r="M166" t="s">
        <v>309</v>
      </c>
    </row>
    <row r="167" spans="1:13" x14ac:dyDescent="0.25">
      <c r="A167" s="8" t="s">
        <v>21</v>
      </c>
      <c r="C167" s="11" t="s">
        <v>809</v>
      </c>
      <c r="D167" s="8" t="s">
        <v>8</v>
      </c>
      <c r="E167" s="8" t="s">
        <v>15</v>
      </c>
      <c r="F167" s="8" t="s">
        <v>2</v>
      </c>
      <c r="G167" s="8" t="s">
        <v>3</v>
      </c>
      <c r="I167" s="8" t="s">
        <v>3</v>
      </c>
      <c r="K167" s="8" t="s">
        <v>21</v>
      </c>
      <c r="L167" s="8" t="s">
        <v>21</v>
      </c>
      <c r="M167" t="s">
        <v>311</v>
      </c>
    </row>
    <row r="168" spans="1:13" x14ac:dyDescent="0.25">
      <c r="A168" s="8" t="s">
        <v>6</v>
      </c>
      <c r="C168" s="11" t="s">
        <v>810</v>
      </c>
      <c r="D168" s="8" t="s">
        <v>8</v>
      </c>
      <c r="E168" s="8" t="s">
        <v>3</v>
      </c>
      <c r="F168" s="8" t="s">
        <v>2</v>
      </c>
      <c r="G168" s="8" t="s">
        <v>3</v>
      </c>
      <c r="I168" s="8" t="s">
        <v>3</v>
      </c>
      <c r="K168" s="8" t="s">
        <v>6</v>
      </c>
      <c r="L168" s="8" t="s">
        <v>6</v>
      </c>
      <c r="M168" t="s">
        <v>312</v>
      </c>
    </row>
    <row r="169" spans="1:13" x14ac:dyDescent="0.25">
      <c r="A169" s="8" t="s">
        <v>6</v>
      </c>
      <c r="C169" s="11" t="s">
        <v>811</v>
      </c>
      <c r="D169" s="8" t="s">
        <v>43</v>
      </c>
      <c r="E169" s="8" t="s">
        <v>3</v>
      </c>
      <c r="F169" s="8" t="s">
        <v>2</v>
      </c>
      <c r="G169" s="8" t="s">
        <v>3</v>
      </c>
      <c r="I169" s="8" t="s">
        <v>3</v>
      </c>
      <c r="K169" s="8" t="s">
        <v>6</v>
      </c>
      <c r="L169" s="8" t="s">
        <v>6</v>
      </c>
      <c r="M169" t="s">
        <v>313</v>
      </c>
    </row>
    <row r="170" spans="1:13" x14ac:dyDescent="0.25">
      <c r="A170" s="8">
        <v>1</v>
      </c>
      <c r="B170" s="8" t="s">
        <v>639</v>
      </c>
      <c r="C170" s="11" t="s">
        <v>812</v>
      </c>
      <c r="D170" s="8" t="s">
        <v>35</v>
      </c>
      <c r="E170" s="8" t="s">
        <v>15</v>
      </c>
      <c r="F170" s="8" t="s">
        <v>2</v>
      </c>
      <c r="G170" s="8" t="s">
        <v>3</v>
      </c>
      <c r="I170" s="8" t="s">
        <v>13</v>
      </c>
      <c r="J170" s="8" t="s">
        <v>16</v>
      </c>
      <c r="K170" s="8" t="s">
        <v>16</v>
      </c>
      <c r="L170" s="8">
        <v>2</v>
      </c>
      <c r="M170" t="s">
        <v>314</v>
      </c>
    </row>
    <row r="171" spans="1:13" x14ac:dyDescent="0.25">
      <c r="A171" s="8" t="s">
        <v>6</v>
      </c>
      <c r="C171" s="11" t="s">
        <v>813</v>
      </c>
      <c r="D171" s="8" t="s">
        <v>24</v>
      </c>
      <c r="E171" s="8" t="s">
        <v>3</v>
      </c>
      <c r="F171" s="8" t="s">
        <v>2</v>
      </c>
      <c r="G171" s="8" t="s">
        <v>3</v>
      </c>
      <c r="I171" s="8" t="s">
        <v>3</v>
      </c>
      <c r="K171" s="8" t="s">
        <v>6</v>
      </c>
      <c r="L171" s="8" t="s">
        <v>6</v>
      </c>
      <c r="M171" t="s">
        <v>315</v>
      </c>
    </row>
    <row r="172" spans="1:13" x14ac:dyDescent="0.25">
      <c r="A172" s="8" t="s">
        <v>6</v>
      </c>
      <c r="C172" s="11" t="s">
        <v>814</v>
      </c>
      <c r="D172" s="8" t="s">
        <v>14</v>
      </c>
      <c r="E172" s="8" t="s">
        <v>3</v>
      </c>
      <c r="F172" s="8" t="s">
        <v>2</v>
      </c>
      <c r="G172" s="8" t="s">
        <v>3</v>
      </c>
      <c r="I172" s="8" t="s">
        <v>7</v>
      </c>
      <c r="J172" s="8" t="s">
        <v>10</v>
      </c>
      <c r="K172" s="8" t="s">
        <v>16</v>
      </c>
      <c r="L172" s="8" t="s">
        <v>6</v>
      </c>
      <c r="M172" t="s">
        <v>316</v>
      </c>
    </row>
    <row r="173" spans="1:13" x14ac:dyDescent="0.25">
      <c r="A173" s="8" t="s">
        <v>6</v>
      </c>
      <c r="C173" s="11" t="s">
        <v>815</v>
      </c>
      <c r="D173" s="8" t="s">
        <v>43</v>
      </c>
      <c r="E173" s="8" t="s">
        <v>3</v>
      </c>
      <c r="F173" s="8" t="s">
        <v>2</v>
      </c>
      <c r="G173" s="8" t="s">
        <v>3</v>
      </c>
      <c r="I173" s="8" t="s">
        <v>3</v>
      </c>
      <c r="K173" s="8" t="s">
        <v>6</v>
      </c>
      <c r="L173" s="8" t="s">
        <v>6</v>
      </c>
      <c r="M173" t="s">
        <v>317</v>
      </c>
    </row>
    <row r="174" spans="1:13" x14ac:dyDescent="0.25">
      <c r="A174" s="8">
        <v>1</v>
      </c>
      <c r="C174" s="11" t="s">
        <v>816</v>
      </c>
      <c r="D174" s="8" t="s">
        <v>35</v>
      </c>
      <c r="E174" s="8" t="s">
        <v>19</v>
      </c>
      <c r="F174" s="8" t="s">
        <v>2</v>
      </c>
      <c r="G174" s="8" t="s">
        <v>3</v>
      </c>
      <c r="I174" s="8" t="s">
        <v>13</v>
      </c>
      <c r="J174" s="8" t="s">
        <v>16</v>
      </c>
      <c r="K174" s="8" t="s">
        <v>16</v>
      </c>
      <c r="L174" s="8">
        <v>1</v>
      </c>
      <c r="M174" t="s">
        <v>318</v>
      </c>
    </row>
    <row r="175" spans="1:13" x14ac:dyDescent="0.25">
      <c r="A175" s="8" t="s">
        <v>5</v>
      </c>
      <c r="C175" s="11" t="s">
        <v>817</v>
      </c>
      <c r="D175" s="8" t="s">
        <v>29</v>
      </c>
      <c r="E175" s="8" t="s">
        <v>2</v>
      </c>
      <c r="F175" s="8" t="s">
        <v>2</v>
      </c>
      <c r="G175" s="8" t="s">
        <v>3</v>
      </c>
      <c r="I175" s="8" t="s">
        <v>3</v>
      </c>
      <c r="K175" s="8" t="s">
        <v>5</v>
      </c>
      <c r="L175" s="8" t="s">
        <v>6</v>
      </c>
      <c r="M175" t="s">
        <v>319</v>
      </c>
    </row>
    <row r="176" spans="1:13" x14ac:dyDescent="0.25">
      <c r="A176" s="8" t="s">
        <v>5</v>
      </c>
      <c r="C176" s="11" t="s">
        <v>818</v>
      </c>
      <c r="D176" s="8" t="s">
        <v>29</v>
      </c>
      <c r="E176" s="8" t="s">
        <v>2</v>
      </c>
      <c r="F176" s="8" t="s">
        <v>2</v>
      </c>
      <c r="G176" s="8" t="s">
        <v>3</v>
      </c>
      <c r="I176" s="8" t="s">
        <v>28</v>
      </c>
      <c r="K176" s="8" t="s">
        <v>11</v>
      </c>
      <c r="L176" s="8" t="s">
        <v>5</v>
      </c>
      <c r="M176" t="s">
        <v>320</v>
      </c>
    </row>
    <row r="177" spans="1:13" x14ac:dyDescent="0.25">
      <c r="A177" s="8" t="s">
        <v>6</v>
      </c>
      <c r="C177" s="11" t="s">
        <v>819</v>
      </c>
      <c r="D177" s="8" t="s">
        <v>14</v>
      </c>
      <c r="E177" s="8" t="s">
        <v>3</v>
      </c>
      <c r="F177" s="8" t="s">
        <v>2</v>
      </c>
      <c r="G177" s="8" t="s">
        <v>3</v>
      </c>
      <c r="I177" s="8" t="s">
        <v>7</v>
      </c>
      <c r="J177" s="8" t="s">
        <v>10</v>
      </c>
      <c r="K177" s="8" t="s">
        <v>11</v>
      </c>
      <c r="L177" s="8" t="s">
        <v>6</v>
      </c>
      <c r="M177" t="s">
        <v>321</v>
      </c>
    </row>
    <row r="178" spans="1:13" x14ac:dyDescent="0.25">
      <c r="A178" s="8" t="s">
        <v>6</v>
      </c>
      <c r="C178" s="11" t="s">
        <v>820</v>
      </c>
      <c r="D178" s="8" t="s">
        <v>8</v>
      </c>
      <c r="E178" s="8" t="s">
        <v>3</v>
      </c>
      <c r="F178" s="8" t="s">
        <v>2</v>
      </c>
      <c r="G178" s="8" t="s">
        <v>3</v>
      </c>
      <c r="I178" s="8" t="s">
        <v>3</v>
      </c>
      <c r="K178" s="8" t="s">
        <v>6</v>
      </c>
      <c r="L178" s="8" t="s">
        <v>6</v>
      </c>
      <c r="M178" t="s">
        <v>322</v>
      </c>
    </row>
    <row r="179" spans="1:13" x14ac:dyDescent="0.25">
      <c r="A179" s="8" t="s">
        <v>183</v>
      </c>
      <c r="C179" s="11" t="s">
        <v>821</v>
      </c>
      <c r="G179" s="8" t="s">
        <v>3</v>
      </c>
      <c r="I179" s="8" t="s">
        <v>1</v>
      </c>
      <c r="K179" s="8" t="s">
        <v>0</v>
      </c>
      <c r="L179" s="8" t="s">
        <v>183</v>
      </c>
      <c r="M179" t="s">
        <v>310</v>
      </c>
    </row>
    <row r="180" spans="1:13" x14ac:dyDescent="0.25">
      <c r="A180" s="8" t="s">
        <v>6</v>
      </c>
      <c r="C180" s="11" t="s">
        <v>822</v>
      </c>
      <c r="D180" s="8" t="s">
        <v>8</v>
      </c>
      <c r="E180" s="8" t="s">
        <v>3</v>
      </c>
      <c r="F180" s="8" t="s">
        <v>2</v>
      </c>
      <c r="G180" s="8" t="s">
        <v>3</v>
      </c>
      <c r="I180" s="8" t="s">
        <v>3</v>
      </c>
      <c r="K180" s="8" t="s">
        <v>6</v>
      </c>
      <c r="L180" s="8" t="s">
        <v>21</v>
      </c>
      <c r="M180" t="s">
        <v>323</v>
      </c>
    </row>
    <row r="181" spans="1:13" x14ac:dyDescent="0.25">
      <c r="A181" s="8" t="s">
        <v>6</v>
      </c>
      <c r="C181" s="11" t="s">
        <v>823</v>
      </c>
      <c r="D181" s="8" t="s">
        <v>8</v>
      </c>
      <c r="E181" s="8" t="s">
        <v>3</v>
      </c>
      <c r="F181" s="8" t="s">
        <v>2</v>
      </c>
      <c r="G181" s="8" t="s">
        <v>3</v>
      </c>
      <c r="I181" s="8" t="s">
        <v>7</v>
      </c>
      <c r="J181" s="8" t="s">
        <v>10</v>
      </c>
      <c r="K181" s="8">
        <v>3</v>
      </c>
      <c r="L181" s="8" t="s">
        <v>6</v>
      </c>
      <c r="M181" t="s">
        <v>479</v>
      </c>
    </row>
    <row r="182" spans="1:13" x14ac:dyDescent="0.25">
      <c r="A182" s="8" t="s">
        <v>6</v>
      </c>
      <c r="C182" s="11" t="s">
        <v>824</v>
      </c>
      <c r="D182" s="8" t="s">
        <v>43</v>
      </c>
      <c r="E182" s="8" t="s">
        <v>15</v>
      </c>
      <c r="F182" s="8" t="s">
        <v>2</v>
      </c>
      <c r="G182" s="8" t="s">
        <v>3</v>
      </c>
      <c r="I182" s="8" t="s">
        <v>3</v>
      </c>
      <c r="K182" s="8" t="s">
        <v>6</v>
      </c>
      <c r="L182" s="8" t="s">
        <v>6</v>
      </c>
      <c r="M182" t="s">
        <v>480</v>
      </c>
    </row>
    <row r="183" spans="1:13" x14ac:dyDescent="0.25">
      <c r="A183" s="8" t="s">
        <v>16</v>
      </c>
      <c r="B183" s="8" t="s">
        <v>2</v>
      </c>
      <c r="C183" s="11" t="s">
        <v>825</v>
      </c>
      <c r="D183" s="8" t="s">
        <v>35</v>
      </c>
      <c r="E183" s="8" t="s">
        <v>2</v>
      </c>
      <c r="F183" s="8" t="s">
        <v>2</v>
      </c>
      <c r="G183" s="8" t="s">
        <v>3</v>
      </c>
      <c r="I183" s="8" t="s">
        <v>3</v>
      </c>
      <c r="K183" s="8" t="s">
        <v>16</v>
      </c>
      <c r="L183" s="8" t="s">
        <v>16</v>
      </c>
      <c r="M183" t="s">
        <v>324</v>
      </c>
    </row>
    <row r="184" spans="1:13" x14ac:dyDescent="0.25">
      <c r="A184" s="8" t="s">
        <v>6</v>
      </c>
      <c r="C184" s="11" t="s">
        <v>826</v>
      </c>
      <c r="D184" s="8" t="s">
        <v>43</v>
      </c>
      <c r="E184" s="8" t="s">
        <v>3</v>
      </c>
      <c r="F184" s="8" t="s">
        <v>2</v>
      </c>
      <c r="G184" s="8" t="s">
        <v>3</v>
      </c>
      <c r="I184" s="8" t="s">
        <v>3</v>
      </c>
      <c r="K184" s="8" t="s">
        <v>6</v>
      </c>
      <c r="L184" s="8" t="s">
        <v>6</v>
      </c>
      <c r="M184" t="s">
        <v>325</v>
      </c>
    </row>
    <row r="185" spans="1:13" x14ac:dyDescent="0.25">
      <c r="A185" s="8" t="s">
        <v>21</v>
      </c>
      <c r="C185" s="11" t="s">
        <v>827</v>
      </c>
      <c r="D185" s="8" t="s">
        <v>8</v>
      </c>
      <c r="E185" s="8" t="s">
        <v>15</v>
      </c>
      <c r="F185" s="8" t="s">
        <v>2</v>
      </c>
      <c r="G185" s="8" t="s">
        <v>3</v>
      </c>
      <c r="I185" s="8" t="s">
        <v>13</v>
      </c>
      <c r="J185" s="8" t="s">
        <v>16</v>
      </c>
      <c r="K185" s="8" t="s">
        <v>6</v>
      </c>
      <c r="L185" s="8" t="s">
        <v>21</v>
      </c>
      <c r="M185" t="s">
        <v>481</v>
      </c>
    </row>
    <row r="186" spans="1:13" x14ac:dyDescent="0.25">
      <c r="A186" s="8">
        <v>3</v>
      </c>
      <c r="C186" s="11" t="s">
        <v>828</v>
      </c>
      <c r="D186" s="8" t="s">
        <v>14</v>
      </c>
      <c r="E186" s="8" t="s">
        <v>15</v>
      </c>
      <c r="F186" s="8" t="s">
        <v>2</v>
      </c>
      <c r="G186" s="8" t="s">
        <v>3</v>
      </c>
      <c r="I186" s="8" t="s">
        <v>28</v>
      </c>
      <c r="K186" s="8" t="s">
        <v>11</v>
      </c>
      <c r="L186" s="8" t="s">
        <v>5</v>
      </c>
      <c r="M186" t="s">
        <v>482</v>
      </c>
    </row>
    <row r="187" spans="1:13" x14ac:dyDescent="0.25">
      <c r="A187" s="8">
        <v>1</v>
      </c>
      <c r="B187" s="8" t="s">
        <v>640</v>
      </c>
      <c r="C187" s="11" t="s">
        <v>829</v>
      </c>
      <c r="D187" s="8" t="s">
        <v>29</v>
      </c>
      <c r="E187" s="8" t="s">
        <v>26</v>
      </c>
      <c r="F187" s="8" t="s">
        <v>2</v>
      </c>
      <c r="G187" s="8" t="s">
        <v>3</v>
      </c>
      <c r="I187" s="8" t="s">
        <v>3</v>
      </c>
      <c r="K187" s="8">
        <v>1</v>
      </c>
      <c r="L187" s="8">
        <v>1</v>
      </c>
      <c r="M187" t="s">
        <v>483</v>
      </c>
    </row>
    <row r="188" spans="1:13" x14ac:dyDescent="0.25">
      <c r="A188" s="8" t="s">
        <v>6</v>
      </c>
      <c r="C188" s="11" t="s">
        <v>830</v>
      </c>
      <c r="D188" s="8" t="s">
        <v>24</v>
      </c>
      <c r="E188" s="8" t="s">
        <v>3</v>
      </c>
      <c r="F188" s="8" t="s">
        <v>2</v>
      </c>
      <c r="G188" s="8" t="s">
        <v>3</v>
      </c>
      <c r="I188" s="8" t="s">
        <v>3</v>
      </c>
      <c r="K188" s="8" t="s">
        <v>6</v>
      </c>
      <c r="L188" s="8" t="s">
        <v>6</v>
      </c>
      <c r="M188" t="s">
        <v>484</v>
      </c>
    </row>
    <row r="189" spans="1:13" x14ac:dyDescent="0.25">
      <c r="A189" s="8" t="s">
        <v>6</v>
      </c>
      <c r="C189" s="11" t="s">
        <v>831</v>
      </c>
      <c r="D189" s="8" t="s">
        <v>8</v>
      </c>
      <c r="E189" s="8" t="s">
        <v>3</v>
      </c>
      <c r="F189" s="8" t="s">
        <v>2</v>
      </c>
      <c r="G189" s="8" t="s">
        <v>3</v>
      </c>
      <c r="I189" s="8" t="s">
        <v>3</v>
      </c>
      <c r="K189" s="8" t="s">
        <v>6</v>
      </c>
      <c r="L189" s="8" t="s">
        <v>6</v>
      </c>
      <c r="M189" t="s">
        <v>270</v>
      </c>
    </row>
    <row r="190" spans="1:13" x14ac:dyDescent="0.25">
      <c r="A190" s="8">
        <v>3</v>
      </c>
      <c r="C190" s="11" t="s">
        <v>832</v>
      </c>
      <c r="D190" s="8" t="s">
        <v>14</v>
      </c>
      <c r="E190" s="8" t="s">
        <v>15</v>
      </c>
      <c r="F190" s="8" t="s">
        <v>32</v>
      </c>
      <c r="G190" s="8" t="s">
        <v>3</v>
      </c>
      <c r="I190" s="8" t="s">
        <v>3</v>
      </c>
      <c r="K190" s="8">
        <v>3</v>
      </c>
      <c r="L190" s="8">
        <v>3</v>
      </c>
      <c r="M190" t="s">
        <v>326</v>
      </c>
    </row>
    <row r="191" spans="1:13" x14ac:dyDescent="0.25">
      <c r="A191" s="8" t="s">
        <v>6</v>
      </c>
      <c r="C191" s="11" t="s">
        <v>833</v>
      </c>
      <c r="D191" s="8" t="s">
        <v>43</v>
      </c>
      <c r="E191" s="8" t="s">
        <v>3</v>
      </c>
      <c r="F191" s="8" t="s">
        <v>2</v>
      </c>
      <c r="G191" s="8" t="s">
        <v>3</v>
      </c>
      <c r="I191" s="8" t="s">
        <v>3</v>
      </c>
      <c r="K191" s="8" t="s">
        <v>6</v>
      </c>
      <c r="L191" s="8" t="s">
        <v>6</v>
      </c>
      <c r="M191" t="s">
        <v>327</v>
      </c>
    </row>
    <row r="192" spans="1:13" x14ac:dyDescent="0.25">
      <c r="A192" s="8" t="s">
        <v>6</v>
      </c>
      <c r="C192" s="11" t="s">
        <v>834</v>
      </c>
      <c r="D192" s="8" t="s">
        <v>43</v>
      </c>
      <c r="E192" s="8" t="s">
        <v>3</v>
      </c>
      <c r="F192" s="8" t="s">
        <v>2</v>
      </c>
      <c r="G192" s="8" t="s">
        <v>3</v>
      </c>
      <c r="I192" s="8" t="s">
        <v>3</v>
      </c>
      <c r="K192" s="8" t="s">
        <v>6</v>
      </c>
      <c r="L192" s="8" t="s">
        <v>21</v>
      </c>
      <c r="M192" t="s">
        <v>485</v>
      </c>
    </row>
    <row r="193" spans="1:13" x14ac:dyDescent="0.25">
      <c r="A193" s="8">
        <v>3</v>
      </c>
      <c r="C193" s="11" t="s">
        <v>835</v>
      </c>
      <c r="D193" s="8" t="s">
        <v>14</v>
      </c>
      <c r="E193" s="8" t="s">
        <v>15</v>
      </c>
      <c r="F193" s="8" t="s">
        <v>2</v>
      </c>
      <c r="G193" s="8" t="s">
        <v>3</v>
      </c>
      <c r="I193" s="8" t="s">
        <v>3</v>
      </c>
      <c r="K193" s="8">
        <v>3</v>
      </c>
      <c r="L193" s="8">
        <v>3</v>
      </c>
      <c r="M193" t="s">
        <v>94</v>
      </c>
    </row>
    <row r="194" spans="1:13" x14ac:dyDescent="0.25">
      <c r="A194" s="8" t="s">
        <v>21</v>
      </c>
      <c r="C194" s="11" t="s">
        <v>836</v>
      </c>
      <c r="D194" s="8" t="s">
        <v>8</v>
      </c>
      <c r="E194" s="8" t="s">
        <v>15</v>
      </c>
      <c r="F194" s="8" t="s">
        <v>2</v>
      </c>
      <c r="G194" s="8" t="s">
        <v>3</v>
      </c>
      <c r="I194" s="8" t="s">
        <v>3</v>
      </c>
      <c r="K194" s="8" t="s">
        <v>21</v>
      </c>
      <c r="L194" s="8" t="s">
        <v>21</v>
      </c>
      <c r="M194" t="s">
        <v>95</v>
      </c>
    </row>
    <row r="195" spans="1:13" x14ac:dyDescent="0.25">
      <c r="A195" s="8" t="s">
        <v>21</v>
      </c>
      <c r="C195" s="11" t="s">
        <v>837</v>
      </c>
      <c r="D195" s="8" t="s">
        <v>8</v>
      </c>
      <c r="E195" s="8" t="s">
        <v>15</v>
      </c>
      <c r="F195" s="8" t="s">
        <v>32</v>
      </c>
      <c r="G195" s="8" t="s">
        <v>3</v>
      </c>
      <c r="I195" s="8" t="s">
        <v>13</v>
      </c>
      <c r="J195" s="8" t="s">
        <v>16</v>
      </c>
      <c r="K195" s="8" t="s">
        <v>6</v>
      </c>
      <c r="L195" s="8" t="s">
        <v>21</v>
      </c>
      <c r="M195" t="s">
        <v>486</v>
      </c>
    </row>
    <row r="196" spans="1:13" x14ac:dyDescent="0.25">
      <c r="A196" s="8" t="s">
        <v>6</v>
      </c>
      <c r="C196" s="11" t="s">
        <v>838</v>
      </c>
      <c r="D196" s="8" t="s">
        <v>8</v>
      </c>
      <c r="E196" s="8" t="s">
        <v>3</v>
      </c>
      <c r="F196" s="8" t="s">
        <v>2</v>
      </c>
      <c r="G196" s="8" t="s">
        <v>3</v>
      </c>
      <c r="I196" s="8" t="s">
        <v>3</v>
      </c>
      <c r="K196" s="8" t="s">
        <v>6</v>
      </c>
      <c r="L196" s="8" t="s">
        <v>6</v>
      </c>
      <c r="M196" t="s">
        <v>328</v>
      </c>
    </row>
    <row r="197" spans="1:13" x14ac:dyDescent="0.25">
      <c r="A197" s="8">
        <v>0</v>
      </c>
      <c r="C197" s="11" t="s">
        <v>839</v>
      </c>
      <c r="D197" s="8" t="s">
        <v>66</v>
      </c>
      <c r="H197" t="s">
        <v>329</v>
      </c>
      <c r="I197" s="8" t="s">
        <v>1</v>
      </c>
      <c r="K197" s="8" t="s">
        <v>0</v>
      </c>
      <c r="L197" s="8">
        <v>3</v>
      </c>
      <c r="M197" t="s">
        <v>330</v>
      </c>
    </row>
    <row r="198" spans="1:13" x14ac:dyDescent="0.25">
      <c r="A198" s="8" t="s">
        <v>6</v>
      </c>
      <c r="C198" s="11" t="s">
        <v>840</v>
      </c>
      <c r="D198" s="8" t="s">
        <v>24</v>
      </c>
      <c r="E198" s="8" t="s">
        <v>3</v>
      </c>
      <c r="F198" s="8" t="s">
        <v>2</v>
      </c>
      <c r="G198" s="8" t="s">
        <v>3</v>
      </c>
      <c r="I198" s="8" t="s">
        <v>3</v>
      </c>
      <c r="K198" s="8" t="s">
        <v>6</v>
      </c>
      <c r="L198" s="8" t="s">
        <v>6</v>
      </c>
      <c r="M198" t="s">
        <v>331</v>
      </c>
    </row>
    <row r="199" spans="1:13" x14ac:dyDescent="0.25">
      <c r="A199" s="8" t="s">
        <v>6</v>
      </c>
      <c r="C199" s="11" t="s">
        <v>841</v>
      </c>
      <c r="D199" s="8" t="s">
        <v>24</v>
      </c>
      <c r="E199" s="8" t="s">
        <v>3</v>
      </c>
      <c r="F199" s="8" t="s">
        <v>2</v>
      </c>
      <c r="G199" s="8" t="s">
        <v>3</v>
      </c>
      <c r="I199" s="8" t="s">
        <v>3</v>
      </c>
      <c r="K199" s="8" t="s">
        <v>6</v>
      </c>
      <c r="L199" s="8" t="s">
        <v>6</v>
      </c>
      <c r="M199" t="s">
        <v>332</v>
      </c>
    </row>
    <row r="200" spans="1:13" x14ac:dyDescent="0.25">
      <c r="A200" s="8" t="s">
        <v>6</v>
      </c>
      <c r="C200" s="11" t="s">
        <v>842</v>
      </c>
      <c r="D200" s="8" t="s">
        <v>8</v>
      </c>
      <c r="E200" s="8" t="s">
        <v>3</v>
      </c>
      <c r="F200" s="8" t="s">
        <v>2</v>
      </c>
      <c r="G200" s="8" t="s">
        <v>3</v>
      </c>
      <c r="I200" s="8" t="s">
        <v>7</v>
      </c>
      <c r="J200" s="8" t="s">
        <v>10</v>
      </c>
      <c r="K200" s="8" t="s">
        <v>16</v>
      </c>
      <c r="L200" s="8" t="s">
        <v>6</v>
      </c>
      <c r="M200" t="s">
        <v>333</v>
      </c>
    </row>
    <row r="201" spans="1:13" x14ac:dyDescent="0.25">
      <c r="A201" s="8" t="s">
        <v>6</v>
      </c>
      <c r="C201" s="11" t="s">
        <v>843</v>
      </c>
      <c r="D201" s="8" t="s">
        <v>8</v>
      </c>
      <c r="E201" s="8" t="s">
        <v>3</v>
      </c>
      <c r="F201" s="8" t="s">
        <v>2</v>
      </c>
      <c r="G201" s="8" t="s">
        <v>3</v>
      </c>
      <c r="I201" s="8" t="s">
        <v>3</v>
      </c>
      <c r="K201" s="8" t="s">
        <v>6</v>
      </c>
      <c r="L201" s="8" t="s">
        <v>6</v>
      </c>
      <c r="M201" t="s">
        <v>334</v>
      </c>
    </row>
    <row r="202" spans="1:13" x14ac:dyDescent="0.25">
      <c r="A202" s="8">
        <v>2</v>
      </c>
      <c r="B202" s="8" t="s">
        <v>2</v>
      </c>
      <c r="C202" s="11" t="s">
        <v>844</v>
      </c>
      <c r="D202" s="8" t="s">
        <v>29</v>
      </c>
      <c r="E202" s="8" t="s">
        <v>15</v>
      </c>
      <c r="F202" s="8" t="s">
        <v>2</v>
      </c>
      <c r="G202" s="8" t="s">
        <v>3</v>
      </c>
      <c r="I202" s="8" t="s">
        <v>13</v>
      </c>
      <c r="J202" s="8" t="s">
        <v>16</v>
      </c>
      <c r="K202" s="8">
        <v>3</v>
      </c>
      <c r="L202" s="8">
        <v>3</v>
      </c>
      <c r="M202" t="s">
        <v>335</v>
      </c>
    </row>
    <row r="203" spans="1:13" x14ac:dyDescent="0.25">
      <c r="A203" s="8" t="s">
        <v>6</v>
      </c>
      <c r="C203" s="11" t="s">
        <v>845</v>
      </c>
      <c r="D203" s="8" t="s">
        <v>14</v>
      </c>
      <c r="E203" s="8" t="s">
        <v>3</v>
      </c>
      <c r="F203" s="8" t="s">
        <v>2</v>
      </c>
      <c r="G203" s="8" t="s">
        <v>3</v>
      </c>
      <c r="I203" s="8" t="s">
        <v>3</v>
      </c>
      <c r="K203" s="8" t="s">
        <v>6</v>
      </c>
      <c r="L203" s="8" t="s">
        <v>6</v>
      </c>
      <c r="M203" t="s">
        <v>336</v>
      </c>
    </row>
    <row r="204" spans="1:13" x14ac:dyDescent="0.25">
      <c r="A204" s="8" t="s">
        <v>6</v>
      </c>
      <c r="C204" s="11" t="s">
        <v>846</v>
      </c>
      <c r="D204" s="8" t="s">
        <v>24</v>
      </c>
      <c r="E204" s="8" t="s">
        <v>3</v>
      </c>
      <c r="F204" s="8" t="s">
        <v>2</v>
      </c>
      <c r="G204" s="8" t="s">
        <v>3</v>
      </c>
      <c r="I204" s="8" t="s">
        <v>3</v>
      </c>
      <c r="K204" s="8" t="s">
        <v>6</v>
      </c>
      <c r="L204" s="8" t="s">
        <v>6</v>
      </c>
      <c r="M204" t="s">
        <v>337</v>
      </c>
    </row>
    <row r="205" spans="1:13" x14ac:dyDescent="0.25">
      <c r="A205" s="8" t="s">
        <v>183</v>
      </c>
      <c r="C205" s="11" t="s">
        <v>847</v>
      </c>
      <c r="G205" s="8" t="s">
        <v>3</v>
      </c>
      <c r="L205" s="8" t="s">
        <v>6</v>
      </c>
      <c r="M205" t="s">
        <v>338</v>
      </c>
    </row>
    <row r="206" spans="1:13" x14ac:dyDescent="0.25">
      <c r="A206" s="8" t="s">
        <v>16</v>
      </c>
      <c r="C206" s="11" t="s">
        <v>848</v>
      </c>
      <c r="D206" s="8" t="s">
        <v>35</v>
      </c>
      <c r="E206" s="8" t="s">
        <v>2</v>
      </c>
      <c r="F206" s="8" t="s">
        <v>2</v>
      </c>
      <c r="G206" s="8" t="s">
        <v>3</v>
      </c>
      <c r="I206" s="8" t="s">
        <v>1</v>
      </c>
      <c r="K206" s="8" t="s">
        <v>0</v>
      </c>
      <c r="L206" s="8" t="s">
        <v>6</v>
      </c>
      <c r="M206" t="s">
        <v>339</v>
      </c>
    </row>
    <row r="207" spans="1:13" x14ac:dyDescent="0.25">
      <c r="A207" s="8" t="s">
        <v>6</v>
      </c>
      <c r="C207" s="11" t="s">
        <v>849</v>
      </c>
      <c r="D207" s="8" t="s">
        <v>43</v>
      </c>
      <c r="E207" s="8" t="s">
        <v>3</v>
      </c>
      <c r="F207" s="8" t="s">
        <v>2</v>
      </c>
      <c r="G207" s="8" t="s">
        <v>3</v>
      </c>
      <c r="I207" s="8" t="s">
        <v>3</v>
      </c>
      <c r="K207" s="8" t="s">
        <v>6</v>
      </c>
      <c r="L207" s="8" t="s">
        <v>6</v>
      </c>
      <c r="M207" t="s">
        <v>340</v>
      </c>
    </row>
    <row r="208" spans="1:13" x14ac:dyDescent="0.25">
      <c r="A208" s="8" t="s">
        <v>6</v>
      </c>
      <c r="C208" s="11" t="s">
        <v>850</v>
      </c>
      <c r="D208" s="8" t="s">
        <v>8</v>
      </c>
      <c r="E208" s="8" t="s">
        <v>3</v>
      </c>
      <c r="F208" s="8" t="s">
        <v>2</v>
      </c>
      <c r="G208" s="8" t="s">
        <v>3</v>
      </c>
      <c r="I208" s="8" t="s">
        <v>3</v>
      </c>
      <c r="K208" s="8" t="s">
        <v>6</v>
      </c>
      <c r="L208" s="8" t="s">
        <v>6</v>
      </c>
      <c r="M208" t="s">
        <v>341</v>
      </c>
    </row>
    <row r="209" spans="1:13" x14ac:dyDescent="0.25">
      <c r="A209" s="8" t="s">
        <v>6</v>
      </c>
      <c r="C209" s="11" t="s">
        <v>851</v>
      </c>
      <c r="D209" s="8" t="s">
        <v>8</v>
      </c>
      <c r="E209" s="8" t="s">
        <v>3</v>
      </c>
      <c r="F209" s="8" t="s">
        <v>2</v>
      </c>
      <c r="G209" s="8" t="s">
        <v>3</v>
      </c>
      <c r="I209" s="8" t="s">
        <v>3</v>
      </c>
      <c r="K209" s="8" t="s">
        <v>6</v>
      </c>
      <c r="L209" s="8" t="s">
        <v>6</v>
      </c>
      <c r="M209" t="s">
        <v>342</v>
      </c>
    </row>
    <row r="210" spans="1:13" x14ac:dyDescent="0.25">
      <c r="A210" s="8">
        <v>1</v>
      </c>
      <c r="C210" s="11" t="s">
        <v>852</v>
      </c>
      <c r="D210" s="8" t="s">
        <v>29</v>
      </c>
      <c r="E210" s="8" t="s">
        <v>26</v>
      </c>
      <c r="F210" s="8" t="s">
        <v>32</v>
      </c>
      <c r="G210" s="8" t="s">
        <v>3</v>
      </c>
      <c r="I210" s="8" t="s">
        <v>13</v>
      </c>
      <c r="J210" s="8" t="s">
        <v>16</v>
      </c>
      <c r="K210" s="8">
        <v>2</v>
      </c>
      <c r="L210" s="8">
        <v>2</v>
      </c>
      <c r="M210" t="s">
        <v>343</v>
      </c>
    </row>
    <row r="211" spans="1:13" x14ac:dyDescent="0.25">
      <c r="A211" s="8" t="s">
        <v>9</v>
      </c>
      <c r="C211" s="11" t="s">
        <v>853</v>
      </c>
      <c r="D211" s="8" t="s">
        <v>14</v>
      </c>
      <c r="E211" s="8" t="s">
        <v>38</v>
      </c>
      <c r="F211" s="8" t="s">
        <v>2</v>
      </c>
      <c r="G211" s="8" t="s">
        <v>3</v>
      </c>
      <c r="I211" s="8" t="s">
        <v>1</v>
      </c>
      <c r="K211" s="8" t="s">
        <v>0</v>
      </c>
      <c r="L211" s="8" t="s">
        <v>6</v>
      </c>
      <c r="M211" t="s">
        <v>344</v>
      </c>
    </row>
    <row r="212" spans="1:13" x14ac:dyDescent="0.25">
      <c r="A212" s="8" t="s">
        <v>6</v>
      </c>
      <c r="C212" s="11" t="s">
        <v>854</v>
      </c>
      <c r="D212" s="8" t="s">
        <v>43</v>
      </c>
      <c r="E212" s="8" t="s">
        <v>15</v>
      </c>
      <c r="F212" s="8" t="s">
        <v>2</v>
      </c>
      <c r="G212" s="8" t="s">
        <v>3</v>
      </c>
      <c r="I212" s="8" t="s">
        <v>3</v>
      </c>
      <c r="K212" s="8" t="s">
        <v>6</v>
      </c>
      <c r="L212" s="8" t="s">
        <v>6</v>
      </c>
      <c r="M212" t="s">
        <v>345</v>
      </c>
    </row>
    <row r="213" spans="1:13" x14ac:dyDescent="0.25">
      <c r="A213" s="8">
        <v>2</v>
      </c>
      <c r="C213" s="11" t="s">
        <v>855</v>
      </c>
      <c r="D213" s="8" t="s">
        <v>14</v>
      </c>
      <c r="E213" s="8" t="s">
        <v>26</v>
      </c>
      <c r="F213" s="8" t="s">
        <v>32</v>
      </c>
      <c r="G213" s="8" t="s">
        <v>3</v>
      </c>
      <c r="I213" s="8" t="s">
        <v>3</v>
      </c>
      <c r="K213" s="8">
        <v>2</v>
      </c>
      <c r="L213" s="8">
        <v>2</v>
      </c>
      <c r="M213" t="s">
        <v>346</v>
      </c>
    </row>
    <row r="214" spans="1:13" x14ac:dyDescent="0.25">
      <c r="A214" s="8" t="s">
        <v>6</v>
      </c>
      <c r="C214" s="11" t="s">
        <v>856</v>
      </c>
      <c r="D214" s="8" t="s">
        <v>8</v>
      </c>
      <c r="E214" s="8" t="s">
        <v>3</v>
      </c>
      <c r="F214" s="8" t="s">
        <v>2</v>
      </c>
      <c r="G214" s="8" t="s">
        <v>3</v>
      </c>
      <c r="I214" s="8" t="s">
        <v>3</v>
      </c>
      <c r="K214" s="8" t="s">
        <v>6</v>
      </c>
      <c r="L214" s="8" t="s">
        <v>6</v>
      </c>
      <c r="M214" t="s">
        <v>347</v>
      </c>
    </row>
    <row r="215" spans="1:13" x14ac:dyDescent="0.25">
      <c r="A215" s="8" t="s">
        <v>6</v>
      </c>
      <c r="C215" s="11" t="s">
        <v>857</v>
      </c>
      <c r="D215" s="8" t="s">
        <v>8</v>
      </c>
      <c r="E215" s="8" t="s">
        <v>3</v>
      </c>
      <c r="F215" s="8" t="s">
        <v>2</v>
      </c>
      <c r="G215" s="8" t="s">
        <v>3</v>
      </c>
      <c r="I215" s="8" t="s">
        <v>3</v>
      </c>
      <c r="K215" s="8" t="s">
        <v>6</v>
      </c>
      <c r="L215" s="8" t="s">
        <v>6</v>
      </c>
      <c r="M215" t="s">
        <v>348</v>
      </c>
    </row>
    <row r="216" spans="1:13" x14ac:dyDescent="0.25">
      <c r="A216" s="8">
        <v>3</v>
      </c>
      <c r="C216" s="11" t="s">
        <v>858</v>
      </c>
      <c r="D216" s="8" t="s">
        <v>14</v>
      </c>
      <c r="E216" s="8" t="s">
        <v>15</v>
      </c>
      <c r="F216" s="8" t="s">
        <v>2</v>
      </c>
      <c r="G216" s="8" t="s">
        <v>3</v>
      </c>
      <c r="I216" s="8" t="s">
        <v>3</v>
      </c>
      <c r="K216" s="8">
        <v>3</v>
      </c>
      <c r="L216" s="8" t="s">
        <v>21</v>
      </c>
      <c r="M216" t="s">
        <v>349</v>
      </c>
    </row>
    <row r="217" spans="1:13" x14ac:dyDescent="0.25">
      <c r="A217" s="8" t="s">
        <v>6</v>
      </c>
      <c r="C217" s="11" t="s">
        <v>859</v>
      </c>
      <c r="D217" s="8" t="s">
        <v>24</v>
      </c>
      <c r="E217" s="8" t="s">
        <v>3</v>
      </c>
      <c r="F217" s="8" t="s">
        <v>2</v>
      </c>
      <c r="G217" s="8" t="s">
        <v>3</v>
      </c>
      <c r="I217" s="8" t="s">
        <v>3</v>
      </c>
      <c r="K217" s="8" t="s">
        <v>6</v>
      </c>
      <c r="L217" s="8" t="s">
        <v>6</v>
      </c>
      <c r="M217" t="s">
        <v>350</v>
      </c>
    </row>
    <row r="218" spans="1:13" x14ac:dyDescent="0.25">
      <c r="A218" s="8" t="s">
        <v>6</v>
      </c>
      <c r="C218" s="11" t="s">
        <v>860</v>
      </c>
      <c r="D218" s="8" t="s">
        <v>43</v>
      </c>
      <c r="E218" s="8" t="s">
        <v>3</v>
      </c>
      <c r="F218" s="8" t="s">
        <v>2</v>
      </c>
      <c r="G218" s="8" t="s">
        <v>3</v>
      </c>
      <c r="I218" s="8" t="s">
        <v>3</v>
      </c>
      <c r="K218" s="8" t="s">
        <v>6</v>
      </c>
      <c r="L218" s="8" t="s">
        <v>6</v>
      </c>
      <c r="M218" t="s">
        <v>351</v>
      </c>
    </row>
    <row r="219" spans="1:13" x14ac:dyDescent="0.25">
      <c r="A219" s="8" t="s">
        <v>6</v>
      </c>
      <c r="C219" s="11" t="s">
        <v>861</v>
      </c>
      <c r="D219" s="8" t="s">
        <v>43</v>
      </c>
      <c r="E219" s="8" t="s">
        <v>3</v>
      </c>
      <c r="F219" s="8" t="s">
        <v>2</v>
      </c>
      <c r="G219" s="8" t="s">
        <v>3</v>
      </c>
      <c r="I219" s="8" t="s">
        <v>3</v>
      </c>
      <c r="K219" s="8" t="s">
        <v>6</v>
      </c>
      <c r="L219" s="8" t="s">
        <v>6</v>
      </c>
      <c r="M219" t="s">
        <v>352</v>
      </c>
    </row>
    <row r="220" spans="1:13" x14ac:dyDescent="0.25">
      <c r="A220" s="8">
        <v>3</v>
      </c>
      <c r="C220" s="11" t="s">
        <v>862</v>
      </c>
      <c r="D220" s="8" t="s">
        <v>14</v>
      </c>
      <c r="E220" s="8" t="s">
        <v>15</v>
      </c>
      <c r="F220" s="8" t="s">
        <v>2</v>
      </c>
      <c r="G220" s="8" t="s">
        <v>3</v>
      </c>
      <c r="I220" s="8" t="s">
        <v>28</v>
      </c>
      <c r="K220" s="8" t="s">
        <v>11</v>
      </c>
      <c r="L220" s="8" t="s">
        <v>21</v>
      </c>
      <c r="M220" t="s">
        <v>353</v>
      </c>
    </row>
    <row r="221" spans="1:13" x14ac:dyDescent="0.25">
      <c r="A221" s="8" t="s">
        <v>6</v>
      </c>
      <c r="C221" s="11" t="s">
        <v>863</v>
      </c>
      <c r="D221" s="8" t="s">
        <v>8</v>
      </c>
      <c r="E221" s="8" t="s">
        <v>3</v>
      </c>
      <c r="F221" s="8" t="s">
        <v>2</v>
      </c>
      <c r="G221" s="8" t="s">
        <v>3</v>
      </c>
      <c r="I221" s="8" t="s">
        <v>3</v>
      </c>
      <c r="K221" s="8" t="s">
        <v>6</v>
      </c>
      <c r="L221" s="8" t="s">
        <v>6</v>
      </c>
      <c r="M221" t="s">
        <v>354</v>
      </c>
    </row>
    <row r="222" spans="1:13" x14ac:dyDescent="0.25">
      <c r="A222" s="8" t="s">
        <v>6</v>
      </c>
      <c r="C222" s="11" t="s">
        <v>864</v>
      </c>
      <c r="D222" s="8" t="s">
        <v>8</v>
      </c>
      <c r="E222" s="8" t="s">
        <v>3</v>
      </c>
      <c r="F222" s="8" t="s">
        <v>2</v>
      </c>
      <c r="G222" s="8" t="s">
        <v>3</v>
      </c>
      <c r="I222" s="8" t="s">
        <v>3</v>
      </c>
      <c r="K222" s="8" t="s">
        <v>6</v>
      </c>
      <c r="L222" s="8" t="s">
        <v>6</v>
      </c>
      <c r="M222" t="s">
        <v>355</v>
      </c>
    </row>
    <row r="223" spans="1:13" x14ac:dyDescent="0.25">
      <c r="A223" s="8" t="s">
        <v>5</v>
      </c>
      <c r="C223" s="11" t="s">
        <v>865</v>
      </c>
      <c r="D223" s="8" t="s">
        <v>14</v>
      </c>
      <c r="E223" s="8" t="s">
        <v>2</v>
      </c>
      <c r="F223" s="8" t="s">
        <v>2</v>
      </c>
      <c r="G223" s="8" t="s">
        <v>3</v>
      </c>
      <c r="I223" s="8" t="s">
        <v>28</v>
      </c>
      <c r="K223" s="8" t="s">
        <v>6</v>
      </c>
      <c r="L223" s="8" t="s">
        <v>6</v>
      </c>
      <c r="M223" t="s">
        <v>356</v>
      </c>
    </row>
    <row r="224" spans="1:13" x14ac:dyDescent="0.25">
      <c r="A224" s="8">
        <v>3</v>
      </c>
      <c r="C224" s="11" t="s">
        <v>866</v>
      </c>
      <c r="D224" s="8" t="s">
        <v>14</v>
      </c>
      <c r="E224" s="8" t="s">
        <v>15</v>
      </c>
      <c r="F224" s="8" t="s">
        <v>2</v>
      </c>
      <c r="G224" s="8" t="s">
        <v>3</v>
      </c>
      <c r="I224" s="8" t="s">
        <v>28</v>
      </c>
      <c r="K224" s="8" t="s">
        <v>11</v>
      </c>
      <c r="L224" s="8" t="s">
        <v>11</v>
      </c>
      <c r="M224" t="s">
        <v>357</v>
      </c>
    </row>
    <row r="225" spans="1:13" x14ac:dyDescent="0.25">
      <c r="A225" s="8" t="s">
        <v>6</v>
      </c>
      <c r="C225" s="11" t="s">
        <v>867</v>
      </c>
      <c r="D225" s="8" t="s">
        <v>8</v>
      </c>
      <c r="E225" s="8" t="s">
        <v>3</v>
      </c>
      <c r="F225" s="8" t="s">
        <v>2</v>
      </c>
      <c r="G225" s="8" t="s">
        <v>3</v>
      </c>
      <c r="I225" s="8" t="s">
        <v>3</v>
      </c>
      <c r="K225" s="8" t="s">
        <v>6</v>
      </c>
      <c r="L225" s="8" t="s">
        <v>6</v>
      </c>
      <c r="M225" t="s">
        <v>96</v>
      </c>
    </row>
    <row r="226" spans="1:13" x14ac:dyDescent="0.25">
      <c r="A226" s="8" t="s">
        <v>21</v>
      </c>
      <c r="C226" s="11" t="s">
        <v>868</v>
      </c>
      <c r="D226" s="8" t="s">
        <v>8</v>
      </c>
      <c r="E226" s="8" t="s">
        <v>15</v>
      </c>
      <c r="F226" s="8" t="s">
        <v>2</v>
      </c>
      <c r="G226" s="8" t="s">
        <v>3</v>
      </c>
      <c r="I226" s="8" t="s">
        <v>13</v>
      </c>
      <c r="J226" s="8" t="s">
        <v>16</v>
      </c>
      <c r="K226" s="8" t="s">
        <v>6</v>
      </c>
      <c r="L226" s="8" t="s">
        <v>6</v>
      </c>
      <c r="M226" t="s">
        <v>97</v>
      </c>
    </row>
    <row r="227" spans="1:13" x14ac:dyDescent="0.25">
      <c r="A227" s="8" t="s">
        <v>5</v>
      </c>
      <c r="C227" s="11" t="s">
        <v>869</v>
      </c>
      <c r="D227" s="8" t="s">
        <v>29</v>
      </c>
      <c r="E227" s="8" t="s">
        <v>2</v>
      </c>
      <c r="F227" s="8" t="s">
        <v>2</v>
      </c>
      <c r="G227" s="8" t="s">
        <v>3</v>
      </c>
      <c r="I227" s="8" t="s">
        <v>28</v>
      </c>
      <c r="K227" s="8">
        <v>3</v>
      </c>
      <c r="L227" s="8">
        <v>3</v>
      </c>
      <c r="M227" t="s">
        <v>98</v>
      </c>
    </row>
    <row r="228" spans="1:13" x14ac:dyDescent="0.25">
      <c r="A228" s="8" t="s">
        <v>6</v>
      </c>
      <c r="C228" s="11" t="s">
        <v>870</v>
      </c>
      <c r="D228" s="8" t="s">
        <v>8</v>
      </c>
      <c r="E228" s="8" t="s">
        <v>3</v>
      </c>
      <c r="F228" s="8" t="s">
        <v>2</v>
      </c>
      <c r="G228" s="8" t="s">
        <v>3</v>
      </c>
      <c r="I228" s="8" t="s">
        <v>3</v>
      </c>
      <c r="K228" s="8" t="s">
        <v>6</v>
      </c>
      <c r="L228" s="8" t="s">
        <v>6</v>
      </c>
      <c r="M228" t="s">
        <v>99</v>
      </c>
    </row>
    <row r="229" spans="1:13" x14ac:dyDescent="0.25">
      <c r="A229" s="8">
        <v>1</v>
      </c>
      <c r="C229" s="11" t="s">
        <v>871</v>
      </c>
      <c r="D229" s="8" t="s">
        <v>14</v>
      </c>
      <c r="E229" s="8" t="s">
        <v>475</v>
      </c>
      <c r="F229" s="8" t="s">
        <v>82</v>
      </c>
      <c r="G229" s="8" t="s">
        <v>3</v>
      </c>
      <c r="I229" s="8" t="s">
        <v>13</v>
      </c>
      <c r="J229" s="8" t="s">
        <v>10</v>
      </c>
      <c r="K229" s="8" t="s">
        <v>6</v>
      </c>
      <c r="L229" s="8" t="s">
        <v>21</v>
      </c>
      <c r="M229" t="s">
        <v>487</v>
      </c>
    </row>
    <row r="230" spans="1:13" x14ac:dyDescent="0.25">
      <c r="A230" s="8" t="s">
        <v>6</v>
      </c>
      <c r="C230" s="11" t="s">
        <v>872</v>
      </c>
      <c r="D230" s="8" t="s">
        <v>8</v>
      </c>
      <c r="E230" s="8" t="s">
        <v>3</v>
      </c>
      <c r="F230" s="8" t="s">
        <v>2</v>
      </c>
      <c r="G230" s="8" t="s">
        <v>3</v>
      </c>
      <c r="I230" s="8" t="s">
        <v>3</v>
      </c>
      <c r="K230" s="8" t="s">
        <v>6</v>
      </c>
      <c r="L230" s="8" t="s">
        <v>6</v>
      </c>
      <c r="M230" t="s">
        <v>488</v>
      </c>
    </row>
    <row r="231" spans="1:13" x14ac:dyDescent="0.25">
      <c r="A231" s="8">
        <v>2</v>
      </c>
      <c r="C231" s="11" t="s">
        <v>873</v>
      </c>
      <c r="D231" s="8" t="s">
        <v>14</v>
      </c>
      <c r="E231" s="8" t="s">
        <v>26</v>
      </c>
      <c r="F231" s="8" t="s">
        <v>32</v>
      </c>
      <c r="G231" s="8" t="s">
        <v>3</v>
      </c>
      <c r="I231" s="8" t="s">
        <v>13</v>
      </c>
      <c r="J231" s="8" t="s">
        <v>16</v>
      </c>
      <c r="K231" s="8">
        <v>3</v>
      </c>
      <c r="L231" s="8" t="s">
        <v>21</v>
      </c>
      <c r="M231" t="s">
        <v>489</v>
      </c>
    </row>
    <row r="232" spans="1:13" x14ac:dyDescent="0.25">
      <c r="A232" s="8" t="s">
        <v>6</v>
      </c>
      <c r="C232" s="11" t="s">
        <v>874</v>
      </c>
      <c r="D232" s="8" t="s">
        <v>24</v>
      </c>
      <c r="E232" s="8" t="s">
        <v>3</v>
      </c>
      <c r="F232" s="8" t="s">
        <v>2</v>
      </c>
      <c r="G232" s="8" t="s">
        <v>3</v>
      </c>
      <c r="I232" s="8" t="s">
        <v>3</v>
      </c>
      <c r="K232" s="8" t="s">
        <v>6</v>
      </c>
      <c r="L232" s="8" t="s">
        <v>6</v>
      </c>
      <c r="M232" t="s">
        <v>490</v>
      </c>
    </row>
    <row r="233" spans="1:13" x14ac:dyDescent="0.25">
      <c r="A233" s="8">
        <v>3</v>
      </c>
      <c r="C233" s="11" t="s">
        <v>875</v>
      </c>
      <c r="D233" s="8" t="s">
        <v>14</v>
      </c>
      <c r="E233" s="8" t="s">
        <v>15</v>
      </c>
      <c r="F233" s="8" t="s">
        <v>2</v>
      </c>
      <c r="G233" s="8" t="s">
        <v>3</v>
      </c>
      <c r="I233" s="8" t="s">
        <v>13</v>
      </c>
      <c r="J233" s="8" t="s">
        <v>16</v>
      </c>
      <c r="K233" s="8" t="s">
        <v>16</v>
      </c>
      <c r="L233" s="8">
        <v>3</v>
      </c>
      <c r="M233" t="s">
        <v>491</v>
      </c>
    </row>
    <row r="234" spans="1:13" x14ac:dyDescent="0.25">
      <c r="A234" s="8">
        <v>1</v>
      </c>
      <c r="C234" s="11" t="s">
        <v>876</v>
      </c>
      <c r="D234" s="8" t="s">
        <v>14</v>
      </c>
      <c r="E234" s="8" t="s">
        <v>475</v>
      </c>
      <c r="F234" s="8" t="s">
        <v>82</v>
      </c>
      <c r="G234" s="8" t="s">
        <v>3</v>
      </c>
      <c r="I234" s="8" t="s">
        <v>13</v>
      </c>
      <c r="J234" s="8" t="s">
        <v>16</v>
      </c>
      <c r="K234" s="8">
        <v>3</v>
      </c>
      <c r="L234" s="8">
        <v>3</v>
      </c>
      <c r="M234" t="s">
        <v>492</v>
      </c>
    </row>
    <row r="235" spans="1:13" x14ac:dyDescent="0.25">
      <c r="A235" s="8" t="s">
        <v>21</v>
      </c>
      <c r="C235" s="11" t="s">
        <v>877</v>
      </c>
      <c r="D235" s="8" t="s">
        <v>8</v>
      </c>
      <c r="E235" s="8" t="s">
        <v>15</v>
      </c>
      <c r="F235" s="8" t="s">
        <v>2</v>
      </c>
      <c r="G235" s="8" t="s">
        <v>3</v>
      </c>
      <c r="I235" s="8" t="s">
        <v>13</v>
      </c>
      <c r="J235" s="8" t="s">
        <v>16</v>
      </c>
      <c r="K235" s="8" t="s">
        <v>6</v>
      </c>
      <c r="L235" s="8" t="s">
        <v>6</v>
      </c>
      <c r="M235" t="s">
        <v>273</v>
      </c>
    </row>
    <row r="236" spans="1:13" x14ac:dyDescent="0.25">
      <c r="A236" s="8" t="s">
        <v>6</v>
      </c>
      <c r="C236" s="11" t="s">
        <v>878</v>
      </c>
      <c r="D236" s="8" t="s">
        <v>43</v>
      </c>
      <c r="E236" s="8" t="s">
        <v>15</v>
      </c>
      <c r="F236" s="8" t="s">
        <v>2</v>
      </c>
      <c r="G236" s="8" t="s">
        <v>3</v>
      </c>
      <c r="I236" s="8" t="s">
        <v>3</v>
      </c>
      <c r="K236" s="8" t="s">
        <v>6</v>
      </c>
      <c r="L236" s="8" t="s">
        <v>6</v>
      </c>
      <c r="M236" t="s">
        <v>274</v>
      </c>
    </row>
    <row r="237" spans="1:13" x14ac:dyDescent="0.25">
      <c r="A237" s="8">
        <v>3</v>
      </c>
      <c r="C237" s="11" t="s">
        <v>879</v>
      </c>
      <c r="D237" s="8" t="s">
        <v>14</v>
      </c>
      <c r="E237" s="8" t="s">
        <v>15</v>
      </c>
      <c r="F237" s="8" t="s">
        <v>2</v>
      </c>
      <c r="G237" s="8" t="s">
        <v>3</v>
      </c>
      <c r="I237" s="8" t="s">
        <v>28</v>
      </c>
      <c r="K237" s="8" t="s">
        <v>11</v>
      </c>
      <c r="L237" s="8" t="s">
        <v>6</v>
      </c>
      <c r="M237" t="s">
        <v>358</v>
      </c>
    </row>
    <row r="238" spans="1:13" x14ac:dyDescent="0.25">
      <c r="A238" s="8" t="s">
        <v>6</v>
      </c>
      <c r="C238" s="11" t="s">
        <v>880</v>
      </c>
      <c r="D238" s="8" t="s">
        <v>24</v>
      </c>
      <c r="E238" s="8" t="s">
        <v>3</v>
      </c>
      <c r="F238" s="8" t="s">
        <v>2</v>
      </c>
      <c r="G238" s="8" t="s">
        <v>3</v>
      </c>
      <c r="I238" s="8" t="s">
        <v>3</v>
      </c>
      <c r="K238" s="8" t="s">
        <v>6</v>
      </c>
      <c r="L238" s="8" t="s">
        <v>6</v>
      </c>
      <c r="M238" t="s">
        <v>359</v>
      </c>
    </row>
    <row r="239" spans="1:13" x14ac:dyDescent="0.25">
      <c r="A239" s="8" t="s">
        <v>6</v>
      </c>
      <c r="C239" s="11" t="s">
        <v>881</v>
      </c>
      <c r="D239" s="8" t="s">
        <v>8</v>
      </c>
      <c r="E239" s="8" t="s">
        <v>3</v>
      </c>
      <c r="F239" s="8" t="s">
        <v>2</v>
      </c>
      <c r="G239" s="8" t="s">
        <v>3</v>
      </c>
      <c r="I239" s="8" t="s">
        <v>3</v>
      </c>
      <c r="K239" s="8" t="s">
        <v>6</v>
      </c>
      <c r="L239" s="8" t="s">
        <v>6</v>
      </c>
      <c r="M239" t="s">
        <v>493</v>
      </c>
    </row>
    <row r="240" spans="1:13" x14ac:dyDescent="0.25">
      <c r="A240" s="8" t="s">
        <v>6</v>
      </c>
      <c r="C240" s="11" t="s">
        <v>882</v>
      </c>
      <c r="D240" s="8" t="s">
        <v>8</v>
      </c>
      <c r="E240" s="8" t="s">
        <v>3</v>
      </c>
      <c r="F240" s="8" t="s">
        <v>2</v>
      </c>
      <c r="G240" s="8" t="s">
        <v>3</v>
      </c>
      <c r="I240" s="8" t="s">
        <v>3</v>
      </c>
      <c r="K240" s="8" t="s">
        <v>6</v>
      </c>
      <c r="L240" s="8" t="s">
        <v>6</v>
      </c>
      <c r="M240" t="s">
        <v>494</v>
      </c>
    </row>
    <row r="241" spans="1:13" x14ac:dyDescent="0.25">
      <c r="A241" s="8" t="s">
        <v>21</v>
      </c>
      <c r="C241" s="11" t="s">
        <v>883</v>
      </c>
      <c r="D241" s="8" t="s">
        <v>43</v>
      </c>
      <c r="E241" s="8" t="s">
        <v>26</v>
      </c>
      <c r="F241" s="8" t="s">
        <v>2</v>
      </c>
      <c r="G241" s="8" t="s">
        <v>3</v>
      </c>
      <c r="I241" s="8" t="s">
        <v>3</v>
      </c>
      <c r="K241" s="8" t="s">
        <v>21</v>
      </c>
      <c r="L241" s="8" t="s">
        <v>21</v>
      </c>
      <c r="M241" t="s">
        <v>360</v>
      </c>
    </row>
    <row r="242" spans="1:13" x14ac:dyDescent="0.25">
      <c r="A242" s="8" t="s">
        <v>6</v>
      </c>
      <c r="C242" s="11" t="s">
        <v>884</v>
      </c>
      <c r="D242" s="8" t="s">
        <v>24</v>
      </c>
      <c r="E242" s="8" t="s">
        <v>3</v>
      </c>
      <c r="F242" s="8" t="s">
        <v>2</v>
      </c>
      <c r="G242" s="8" t="s">
        <v>3</v>
      </c>
      <c r="I242" s="8" t="s">
        <v>3</v>
      </c>
      <c r="K242" s="8" t="s">
        <v>6</v>
      </c>
      <c r="L242" s="8" t="s">
        <v>6</v>
      </c>
      <c r="M242" t="s">
        <v>361</v>
      </c>
    </row>
    <row r="243" spans="1:13" x14ac:dyDescent="0.25">
      <c r="A243" s="8" t="s">
        <v>6</v>
      </c>
      <c r="C243" s="11" t="s">
        <v>885</v>
      </c>
      <c r="D243" s="8" t="s">
        <v>8</v>
      </c>
      <c r="E243" s="8" t="s">
        <v>38</v>
      </c>
      <c r="F243" s="8" t="s">
        <v>39</v>
      </c>
      <c r="G243" s="8" t="s">
        <v>3</v>
      </c>
      <c r="I243" s="8" t="s">
        <v>7</v>
      </c>
      <c r="J243" s="8" t="s">
        <v>16</v>
      </c>
      <c r="K243" s="8" t="s">
        <v>11</v>
      </c>
      <c r="L243" s="8" t="s">
        <v>6</v>
      </c>
      <c r="M243" t="s">
        <v>362</v>
      </c>
    </row>
    <row r="244" spans="1:13" x14ac:dyDescent="0.25">
      <c r="A244" s="8" t="s">
        <v>21</v>
      </c>
      <c r="C244" s="11" t="s">
        <v>886</v>
      </c>
      <c r="D244" s="8" t="s">
        <v>8</v>
      </c>
      <c r="E244" s="8" t="s">
        <v>15</v>
      </c>
      <c r="F244" s="8" t="s">
        <v>2</v>
      </c>
      <c r="G244" s="8" t="s">
        <v>3</v>
      </c>
      <c r="I244" s="8" t="s">
        <v>3</v>
      </c>
      <c r="K244" s="8" t="s">
        <v>21</v>
      </c>
      <c r="L244" s="8" t="s">
        <v>6</v>
      </c>
      <c r="M244" t="s">
        <v>181</v>
      </c>
    </row>
    <row r="245" spans="1:13" x14ac:dyDescent="0.25">
      <c r="A245" s="8">
        <v>2</v>
      </c>
      <c r="C245" s="11" t="s">
        <v>887</v>
      </c>
      <c r="D245" s="8" t="s">
        <v>14</v>
      </c>
      <c r="E245" s="8" t="s">
        <v>26</v>
      </c>
      <c r="F245" s="8" t="s">
        <v>32</v>
      </c>
      <c r="G245" s="8" t="s">
        <v>3</v>
      </c>
      <c r="I245" s="8" t="s">
        <v>13</v>
      </c>
      <c r="J245" s="8" t="s">
        <v>16</v>
      </c>
      <c r="K245" s="8">
        <v>3</v>
      </c>
      <c r="L245" s="8">
        <v>3</v>
      </c>
      <c r="M245" t="s">
        <v>495</v>
      </c>
    </row>
    <row r="246" spans="1:13" x14ac:dyDescent="0.25">
      <c r="A246" s="8" t="s">
        <v>183</v>
      </c>
      <c r="C246" s="11" t="s">
        <v>888</v>
      </c>
      <c r="G246" s="8" t="s">
        <v>3</v>
      </c>
      <c r="L246" s="8" t="s">
        <v>183</v>
      </c>
      <c r="M246" t="s">
        <v>275</v>
      </c>
    </row>
    <row r="247" spans="1:13" x14ac:dyDescent="0.25">
      <c r="A247" s="8" t="s">
        <v>21</v>
      </c>
      <c r="C247" s="11" t="s">
        <v>889</v>
      </c>
      <c r="D247" s="8" t="s">
        <v>43</v>
      </c>
      <c r="E247" s="8" t="s">
        <v>26</v>
      </c>
      <c r="F247" s="8" t="s">
        <v>32</v>
      </c>
      <c r="G247" s="8" t="s">
        <v>3</v>
      </c>
      <c r="I247" s="8" t="s">
        <v>13</v>
      </c>
      <c r="J247" s="8" t="s">
        <v>16</v>
      </c>
      <c r="K247" s="8" t="s">
        <v>6</v>
      </c>
      <c r="L247" s="8" t="s">
        <v>6</v>
      </c>
      <c r="M247" t="s">
        <v>496</v>
      </c>
    </row>
    <row r="248" spans="1:13" x14ac:dyDescent="0.25">
      <c r="A248" s="8" t="s">
        <v>6</v>
      </c>
      <c r="C248" s="11" t="s">
        <v>890</v>
      </c>
      <c r="D248" s="8" t="s">
        <v>43</v>
      </c>
      <c r="E248" s="8" t="s">
        <v>3</v>
      </c>
      <c r="F248" s="8" t="s">
        <v>2</v>
      </c>
      <c r="G248" s="8" t="s">
        <v>3</v>
      </c>
      <c r="I248" s="8" t="s">
        <v>3</v>
      </c>
      <c r="K248" s="8" t="s">
        <v>6</v>
      </c>
      <c r="L248" s="8" t="s">
        <v>6</v>
      </c>
      <c r="M248" t="s">
        <v>497</v>
      </c>
    </row>
    <row r="249" spans="1:13" x14ac:dyDescent="0.25">
      <c r="A249" s="8" t="s">
        <v>6</v>
      </c>
      <c r="C249" s="11" t="s">
        <v>891</v>
      </c>
      <c r="D249" s="8" t="s">
        <v>8</v>
      </c>
      <c r="E249" s="8" t="s">
        <v>3</v>
      </c>
      <c r="F249" s="8" t="s">
        <v>2</v>
      </c>
      <c r="G249" s="8" t="s">
        <v>3</v>
      </c>
      <c r="I249" s="8" t="s">
        <v>3</v>
      </c>
      <c r="K249" s="8" t="s">
        <v>6</v>
      </c>
      <c r="L249" s="8" t="s">
        <v>6</v>
      </c>
      <c r="M249" t="s">
        <v>167</v>
      </c>
    </row>
    <row r="250" spans="1:13" x14ac:dyDescent="0.25">
      <c r="A250" s="8">
        <v>1</v>
      </c>
      <c r="C250" s="11" t="s">
        <v>892</v>
      </c>
      <c r="D250" s="8" t="s">
        <v>35</v>
      </c>
      <c r="E250" s="8" t="s">
        <v>15</v>
      </c>
      <c r="F250" s="8" t="s">
        <v>2</v>
      </c>
      <c r="G250" s="8" t="s">
        <v>3</v>
      </c>
      <c r="I250" s="8" t="s">
        <v>3</v>
      </c>
      <c r="K250" s="8">
        <v>1</v>
      </c>
      <c r="L250" s="8">
        <v>1</v>
      </c>
      <c r="M250" t="s">
        <v>498</v>
      </c>
    </row>
    <row r="251" spans="1:13" x14ac:dyDescent="0.25">
      <c r="A251" s="8" t="s">
        <v>6</v>
      </c>
      <c r="C251" s="11" t="s">
        <v>893</v>
      </c>
      <c r="D251" s="8" t="s">
        <v>14</v>
      </c>
      <c r="E251" s="8" t="s">
        <v>38</v>
      </c>
      <c r="F251" s="8" t="s">
        <v>39</v>
      </c>
      <c r="G251" s="8" t="s">
        <v>3</v>
      </c>
      <c r="I251" s="8" t="s">
        <v>1</v>
      </c>
      <c r="K251" s="8" t="s">
        <v>0</v>
      </c>
      <c r="M251" t="s">
        <v>499</v>
      </c>
    </row>
    <row r="252" spans="1:13" x14ac:dyDescent="0.25">
      <c r="A252" s="8">
        <v>0</v>
      </c>
      <c r="B252" s="8" t="s">
        <v>639</v>
      </c>
      <c r="C252" s="11" t="s">
        <v>894</v>
      </c>
      <c r="D252" s="8" t="s">
        <v>66</v>
      </c>
      <c r="H252" t="s">
        <v>397</v>
      </c>
      <c r="I252" s="8" t="s">
        <v>13</v>
      </c>
      <c r="J252" s="8" t="s">
        <v>16</v>
      </c>
      <c r="K252" s="8">
        <v>1</v>
      </c>
      <c r="L252" s="8">
        <v>2</v>
      </c>
      <c r="M252" t="s">
        <v>500</v>
      </c>
    </row>
    <row r="253" spans="1:13" x14ac:dyDescent="0.25">
      <c r="A253" s="8" t="s">
        <v>6</v>
      </c>
      <c r="C253" s="11" t="s">
        <v>895</v>
      </c>
      <c r="D253" s="8" t="s">
        <v>8</v>
      </c>
      <c r="E253" s="8" t="s">
        <v>38</v>
      </c>
      <c r="F253" s="8" t="s">
        <v>39</v>
      </c>
      <c r="G253" s="8" t="s">
        <v>3</v>
      </c>
      <c r="I253" s="8" t="s">
        <v>7</v>
      </c>
      <c r="J253" s="8" t="s">
        <v>16</v>
      </c>
      <c r="K253" s="8">
        <v>2</v>
      </c>
      <c r="L253" s="8">
        <v>3</v>
      </c>
      <c r="M253" t="s">
        <v>501</v>
      </c>
    </row>
    <row r="254" spans="1:13" x14ac:dyDescent="0.25">
      <c r="A254" s="8" t="s">
        <v>16</v>
      </c>
      <c r="C254" s="11" t="s">
        <v>896</v>
      </c>
      <c r="D254" s="8" t="s">
        <v>35</v>
      </c>
      <c r="E254" s="8" t="s">
        <v>2</v>
      </c>
      <c r="F254" s="8" t="s">
        <v>2</v>
      </c>
      <c r="G254" s="8" t="s">
        <v>3</v>
      </c>
      <c r="I254" s="8" t="s">
        <v>1</v>
      </c>
      <c r="K254" s="8" t="s">
        <v>0</v>
      </c>
      <c r="L254" s="8" t="s">
        <v>6</v>
      </c>
      <c r="M254" t="s">
        <v>363</v>
      </c>
    </row>
    <row r="255" spans="1:13" x14ac:dyDescent="0.25">
      <c r="A255" s="8" t="s">
        <v>6</v>
      </c>
      <c r="C255" s="11" t="s">
        <v>897</v>
      </c>
      <c r="D255" s="8" t="s">
        <v>8</v>
      </c>
      <c r="E255" s="8" t="s">
        <v>3</v>
      </c>
      <c r="F255" s="8" t="s">
        <v>2</v>
      </c>
      <c r="G255" s="8" t="s">
        <v>3</v>
      </c>
      <c r="I255" s="8" t="s">
        <v>3</v>
      </c>
      <c r="K255" s="8" t="s">
        <v>6</v>
      </c>
      <c r="L255" s="8" t="s">
        <v>6</v>
      </c>
      <c r="M255" t="s">
        <v>364</v>
      </c>
    </row>
    <row r="256" spans="1:13" x14ac:dyDescent="0.25">
      <c r="A256" s="8">
        <v>1</v>
      </c>
      <c r="C256" s="11" t="s">
        <v>898</v>
      </c>
      <c r="D256" s="8" t="s">
        <v>35</v>
      </c>
      <c r="E256" s="8" t="s">
        <v>19</v>
      </c>
      <c r="F256" s="8" t="s">
        <v>2</v>
      </c>
      <c r="G256" s="8" t="s">
        <v>3</v>
      </c>
      <c r="I256" s="8" t="s">
        <v>13</v>
      </c>
      <c r="J256" s="8" t="s">
        <v>10</v>
      </c>
      <c r="K256" s="8" t="s">
        <v>11</v>
      </c>
      <c r="L256" s="8" t="s">
        <v>5</v>
      </c>
      <c r="M256" t="s">
        <v>365</v>
      </c>
    </row>
    <row r="257" spans="1:13" x14ac:dyDescent="0.25">
      <c r="A257" s="8" t="s">
        <v>5</v>
      </c>
      <c r="C257" s="11" t="s">
        <v>899</v>
      </c>
      <c r="D257" s="8" t="s">
        <v>14</v>
      </c>
      <c r="E257" s="8" t="s">
        <v>2</v>
      </c>
      <c r="F257" s="8" t="s">
        <v>2</v>
      </c>
      <c r="G257" s="8" t="s">
        <v>3</v>
      </c>
      <c r="K257" s="8" t="s">
        <v>16</v>
      </c>
      <c r="L257" s="8" t="s">
        <v>5</v>
      </c>
      <c r="M257" t="s">
        <v>366</v>
      </c>
    </row>
    <row r="258" spans="1:13" x14ac:dyDescent="0.25">
      <c r="A258" s="8" t="s">
        <v>6</v>
      </c>
      <c r="C258" s="11" t="s">
        <v>900</v>
      </c>
      <c r="D258" s="8" t="s">
        <v>24</v>
      </c>
      <c r="E258" s="8" t="s">
        <v>3</v>
      </c>
      <c r="F258" s="8" t="s">
        <v>2</v>
      </c>
      <c r="G258" s="8" t="s">
        <v>3</v>
      </c>
      <c r="I258" s="8" t="s">
        <v>3</v>
      </c>
      <c r="K258" s="8" t="s">
        <v>6</v>
      </c>
      <c r="L258" s="8" t="s">
        <v>6</v>
      </c>
      <c r="M258" t="s">
        <v>367</v>
      </c>
    </row>
    <row r="259" spans="1:13" x14ac:dyDescent="0.25">
      <c r="A259" s="8" t="s">
        <v>6</v>
      </c>
      <c r="C259" s="11" t="s">
        <v>901</v>
      </c>
      <c r="D259" s="8" t="s">
        <v>24</v>
      </c>
      <c r="E259" s="8" t="s">
        <v>3</v>
      </c>
      <c r="F259" s="8" t="s">
        <v>2</v>
      </c>
      <c r="G259" s="8" t="s">
        <v>3</v>
      </c>
      <c r="I259" s="8" t="s">
        <v>3</v>
      </c>
      <c r="K259" s="8" t="s">
        <v>6</v>
      </c>
      <c r="L259" s="8" t="s">
        <v>6</v>
      </c>
      <c r="M259" t="s">
        <v>368</v>
      </c>
    </row>
    <row r="260" spans="1:13" x14ac:dyDescent="0.25">
      <c r="A260" s="8" t="s">
        <v>6</v>
      </c>
      <c r="C260" s="11" t="s">
        <v>902</v>
      </c>
      <c r="D260" s="8" t="s">
        <v>24</v>
      </c>
      <c r="E260" s="8" t="s">
        <v>3</v>
      </c>
      <c r="F260" s="8" t="s">
        <v>2</v>
      </c>
      <c r="G260" s="8" t="s">
        <v>3</v>
      </c>
      <c r="I260" s="8" t="s">
        <v>3</v>
      </c>
      <c r="K260" s="8" t="s">
        <v>6</v>
      </c>
      <c r="L260" s="8" t="s">
        <v>6</v>
      </c>
      <c r="M260" t="s">
        <v>369</v>
      </c>
    </row>
    <row r="261" spans="1:13" x14ac:dyDescent="0.25">
      <c r="A261" s="8" t="s">
        <v>6</v>
      </c>
      <c r="C261" s="11" t="s">
        <v>903</v>
      </c>
      <c r="D261" s="8" t="s">
        <v>43</v>
      </c>
      <c r="E261" s="8" t="s">
        <v>15</v>
      </c>
      <c r="F261" s="8" t="s">
        <v>2</v>
      </c>
      <c r="G261" s="8" t="s">
        <v>3</v>
      </c>
      <c r="I261" s="8" t="s">
        <v>3</v>
      </c>
      <c r="K261" s="8" t="s">
        <v>6</v>
      </c>
      <c r="L261" s="8" t="s">
        <v>21</v>
      </c>
      <c r="M261" t="s">
        <v>502</v>
      </c>
    </row>
    <row r="262" spans="1:13" x14ac:dyDescent="0.25">
      <c r="A262" s="8">
        <v>1</v>
      </c>
      <c r="C262" s="11" t="s">
        <v>904</v>
      </c>
      <c r="D262" s="8" t="s">
        <v>29</v>
      </c>
      <c r="E262" s="8" t="s">
        <v>26</v>
      </c>
      <c r="F262" s="8" t="s">
        <v>82</v>
      </c>
      <c r="G262" s="8" t="s">
        <v>3</v>
      </c>
      <c r="I262" s="8" t="s">
        <v>13</v>
      </c>
      <c r="J262" s="8" t="s">
        <v>16</v>
      </c>
      <c r="K262" s="8">
        <v>2</v>
      </c>
      <c r="L262" s="8">
        <v>2</v>
      </c>
      <c r="M262" t="s">
        <v>195</v>
      </c>
    </row>
    <row r="263" spans="1:13" x14ac:dyDescent="0.25">
      <c r="A263" s="8" t="s">
        <v>21</v>
      </c>
      <c r="C263" s="11" t="s">
        <v>905</v>
      </c>
      <c r="D263" s="8" t="s">
        <v>8</v>
      </c>
      <c r="E263" s="8" t="s">
        <v>15</v>
      </c>
      <c r="F263" s="8" t="s">
        <v>32</v>
      </c>
      <c r="G263" s="8" t="s">
        <v>3</v>
      </c>
      <c r="I263" s="8" t="s">
        <v>7</v>
      </c>
      <c r="J263" s="8" t="s">
        <v>10</v>
      </c>
      <c r="K263" s="8" t="s">
        <v>11</v>
      </c>
      <c r="L263" s="8" t="s">
        <v>21</v>
      </c>
      <c r="M263" t="s">
        <v>503</v>
      </c>
    </row>
    <row r="264" spans="1:13" x14ac:dyDescent="0.25">
      <c r="A264" s="8" t="s">
        <v>6</v>
      </c>
      <c r="C264" s="11" t="s">
        <v>906</v>
      </c>
      <c r="D264" s="8" t="s">
        <v>14</v>
      </c>
      <c r="E264" s="8" t="s">
        <v>3</v>
      </c>
      <c r="F264" s="8" t="s">
        <v>2</v>
      </c>
      <c r="G264" s="8" t="s">
        <v>3</v>
      </c>
      <c r="I264" s="8" t="s">
        <v>7</v>
      </c>
      <c r="J264" s="8" t="s">
        <v>10</v>
      </c>
      <c r="K264" s="8" t="s">
        <v>16</v>
      </c>
      <c r="L264" s="8" t="s">
        <v>6</v>
      </c>
      <c r="M264" t="s">
        <v>34</v>
      </c>
    </row>
    <row r="265" spans="1:13" x14ac:dyDescent="0.25">
      <c r="A265" s="8" t="s">
        <v>6</v>
      </c>
      <c r="C265" s="11" t="s">
        <v>907</v>
      </c>
      <c r="D265" s="8" t="s">
        <v>24</v>
      </c>
      <c r="E265" s="8" t="s">
        <v>3</v>
      </c>
      <c r="F265" s="8" t="s">
        <v>2</v>
      </c>
      <c r="G265" s="8" t="s">
        <v>3</v>
      </c>
      <c r="I265" s="8" t="s">
        <v>3</v>
      </c>
      <c r="K265" s="8" t="s">
        <v>6</v>
      </c>
      <c r="L265" s="8" t="s">
        <v>6</v>
      </c>
      <c r="M265" t="s">
        <v>102</v>
      </c>
    </row>
    <row r="266" spans="1:13" x14ac:dyDescent="0.25">
      <c r="A266" s="8" t="s">
        <v>6</v>
      </c>
      <c r="C266" s="11" t="s">
        <v>908</v>
      </c>
      <c r="D266" s="8" t="s">
        <v>43</v>
      </c>
      <c r="E266" s="8" t="s">
        <v>3</v>
      </c>
      <c r="F266" s="8" t="s">
        <v>2</v>
      </c>
      <c r="G266" s="8" t="s">
        <v>3</v>
      </c>
      <c r="I266" s="8" t="s">
        <v>3</v>
      </c>
      <c r="K266" s="8" t="s">
        <v>6</v>
      </c>
      <c r="L266" s="8" t="s">
        <v>6</v>
      </c>
      <c r="M266" t="s">
        <v>253</v>
      </c>
    </row>
    <row r="267" spans="1:13" x14ac:dyDescent="0.25">
      <c r="A267" s="8" t="s">
        <v>21</v>
      </c>
      <c r="C267" s="11" t="s">
        <v>909</v>
      </c>
      <c r="D267" s="8" t="s">
        <v>8</v>
      </c>
      <c r="E267" s="8" t="s">
        <v>15</v>
      </c>
      <c r="F267" s="8" t="s">
        <v>2</v>
      </c>
      <c r="G267" s="8" t="s">
        <v>3</v>
      </c>
      <c r="I267" s="8" t="s">
        <v>3</v>
      </c>
      <c r="K267" s="8" t="s">
        <v>21</v>
      </c>
      <c r="L267" s="8" t="s">
        <v>21</v>
      </c>
      <c r="M267" t="s">
        <v>254</v>
      </c>
    </row>
    <row r="268" spans="1:13" x14ac:dyDescent="0.25">
      <c r="A268" s="8" t="s">
        <v>6</v>
      </c>
      <c r="C268" s="11" t="s">
        <v>910</v>
      </c>
      <c r="D268" s="8" t="s">
        <v>8</v>
      </c>
      <c r="E268" s="8" t="s">
        <v>3</v>
      </c>
      <c r="F268" s="8" t="s">
        <v>2</v>
      </c>
      <c r="G268" s="8" t="s">
        <v>3</v>
      </c>
      <c r="I268" s="8" t="s">
        <v>3</v>
      </c>
      <c r="K268" s="8" t="s">
        <v>6</v>
      </c>
      <c r="L268" s="8" t="s">
        <v>6</v>
      </c>
      <c r="M268" t="s">
        <v>231</v>
      </c>
    </row>
    <row r="269" spans="1:13" x14ac:dyDescent="0.25">
      <c r="A269" s="8" t="s">
        <v>6</v>
      </c>
      <c r="C269" s="11" t="s">
        <v>911</v>
      </c>
      <c r="D269" s="8" t="s">
        <v>43</v>
      </c>
      <c r="E269" s="8" t="s">
        <v>3</v>
      </c>
      <c r="F269" s="8" t="s">
        <v>2</v>
      </c>
      <c r="G269" s="8" t="s">
        <v>3</v>
      </c>
      <c r="I269" s="8" t="s">
        <v>3</v>
      </c>
      <c r="K269" s="8" t="s">
        <v>6</v>
      </c>
      <c r="L269" s="8" t="s">
        <v>6</v>
      </c>
      <c r="M269" t="s">
        <v>232</v>
      </c>
    </row>
    <row r="270" spans="1:13" x14ac:dyDescent="0.25">
      <c r="A270" s="8" t="s">
        <v>6</v>
      </c>
      <c r="C270" s="11" t="s">
        <v>912</v>
      </c>
      <c r="D270" s="8" t="s">
        <v>8</v>
      </c>
      <c r="E270" s="8" t="s">
        <v>3</v>
      </c>
      <c r="F270" s="8" t="s">
        <v>2</v>
      </c>
      <c r="G270" s="8" t="s">
        <v>3</v>
      </c>
      <c r="I270" s="8" t="s">
        <v>3</v>
      </c>
      <c r="K270" s="8" t="s">
        <v>6</v>
      </c>
      <c r="L270" s="8" t="s">
        <v>6</v>
      </c>
      <c r="M270" t="s">
        <v>233</v>
      </c>
    </row>
    <row r="271" spans="1:13" x14ac:dyDescent="0.25">
      <c r="A271" s="8" t="s">
        <v>6</v>
      </c>
      <c r="C271" s="11" t="s">
        <v>913</v>
      </c>
      <c r="D271" s="8" t="s">
        <v>43</v>
      </c>
      <c r="E271" s="8" t="s">
        <v>3</v>
      </c>
      <c r="F271" s="8" t="s">
        <v>2</v>
      </c>
      <c r="G271" s="8" t="s">
        <v>3</v>
      </c>
      <c r="I271" s="8" t="s">
        <v>3</v>
      </c>
      <c r="K271" s="8" t="s">
        <v>6</v>
      </c>
      <c r="L271" s="8" t="s">
        <v>6</v>
      </c>
      <c r="M271" t="s">
        <v>234</v>
      </c>
    </row>
    <row r="272" spans="1:13" x14ac:dyDescent="0.25">
      <c r="A272" s="8" t="s">
        <v>21</v>
      </c>
      <c r="C272" s="11" t="s">
        <v>914</v>
      </c>
      <c r="D272" s="8" t="s">
        <v>8</v>
      </c>
      <c r="E272" s="8" t="s">
        <v>15</v>
      </c>
      <c r="F272" s="8" t="s">
        <v>2</v>
      </c>
      <c r="G272" s="8" t="s">
        <v>3</v>
      </c>
      <c r="I272" s="8" t="s">
        <v>7</v>
      </c>
      <c r="J272" s="8" t="s">
        <v>10</v>
      </c>
      <c r="K272" s="8" t="s">
        <v>11</v>
      </c>
      <c r="L272" s="8" t="s">
        <v>6</v>
      </c>
      <c r="M272" t="s">
        <v>235</v>
      </c>
    </row>
    <row r="273" spans="1:13" x14ac:dyDescent="0.25">
      <c r="A273" s="8">
        <v>3</v>
      </c>
      <c r="C273" s="11" t="s">
        <v>915</v>
      </c>
      <c r="D273" s="8" t="s">
        <v>8</v>
      </c>
      <c r="E273" s="8" t="s">
        <v>26</v>
      </c>
      <c r="F273" s="8" t="s">
        <v>32</v>
      </c>
      <c r="G273" s="8" t="s">
        <v>3</v>
      </c>
      <c r="I273" s="8" t="s">
        <v>13</v>
      </c>
      <c r="J273" s="8" t="s">
        <v>10</v>
      </c>
      <c r="K273" s="8" t="s">
        <v>6</v>
      </c>
      <c r="L273" s="8" t="s">
        <v>21</v>
      </c>
      <c r="M273" t="s">
        <v>504</v>
      </c>
    </row>
    <row r="274" spans="1:13" x14ac:dyDescent="0.25">
      <c r="A274" s="8" t="s">
        <v>6</v>
      </c>
      <c r="C274" s="11" t="s">
        <v>916</v>
      </c>
      <c r="D274" s="8" t="s">
        <v>43</v>
      </c>
      <c r="E274" s="8" t="s">
        <v>3</v>
      </c>
      <c r="F274" s="8" t="s">
        <v>2</v>
      </c>
      <c r="G274" s="8" t="s">
        <v>3</v>
      </c>
      <c r="I274" s="8" t="s">
        <v>3</v>
      </c>
      <c r="K274" s="8" t="s">
        <v>6</v>
      </c>
      <c r="L274" s="8" t="s">
        <v>6</v>
      </c>
      <c r="M274" t="s">
        <v>160</v>
      </c>
    </row>
    <row r="275" spans="1:13" x14ac:dyDescent="0.25">
      <c r="A275" s="8" t="s">
        <v>5</v>
      </c>
      <c r="C275" s="11" t="s">
        <v>917</v>
      </c>
      <c r="D275" s="8" t="s">
        <v>14</v>
      </c>
      <c r="E275" s="8" t="s">
        <v>2</v>
      </c>
      <c r="F275" s="8" t="s">
        <v>2</v>
      </c>
      <c r="G275" s="8" t="s">
        <v>3</v>
      </c>
      <c r="I275" s="8" t="s">
        <v>28</v>
      </c>
      <c r="K275" s="8" t="s">
        <v>11</v>
      </c>
      <c r="L275" s="8">
        <v>3</v>
      </c>
      <c r="M275" t="s">
        <v>161</v>
      </c>
    </row>
    <row r="276" spans="1:13" x14ac:dyDescent="0.25">
      <c r="A276" s="8" t="s">
        <v>183</v>
      </c>
      <c r="C276" s="11" t="s">
        <v>918</v>
      </c>
      <c r="G276" s="8" t="s">
        <v>3</v>
      </c>
      <c r="I276" s="8" t="s">
        <v>1</v>
      </c>
      <c r="K276" s="8" t="s">
        <v>5</v>
      </c>
      <c r="L276" s="8" t="s">
        <v>6</v>
      </c>
      <c r="M276" t="s">
        <v>505</v>
      </c>
    </row>
    <row r="277" spans="1:13" x14ac:dyDescent="0.25">
      <c r="A277" s="8" t="s">
        <v>6</v>
      </c>
      <c r="C277" s="11" t="s">
        <v>919</v>
      </c>
      <c r="D277" s="8" t="s">
        <v>8</v>
      </c>
      <c r="E277" s="8" t="s">
        <v>3</v>
      </c>
      <c r="F277" s="8" t="s">
        <v>2</v>
      </c>
      <c r="G277" s="8" t="s">
        <v>3</v>
      </c>
      <c r="I277" s="8" t="s">
        <v>3</v>
      </c>
      <c r="K277" s="8" t="s">
        <v>6</v>
      </c>
      <c r="L277" s="8" t="s">
        <v>6</v>
      </c>
      <c r="M277" t="s">
        <v>506</v>
      </c>
    </row>
    <row r="278" spans="1:13" x14ac:dyDescent="0.25">
      <c r="A278" s="8" t="s">
        <v>6</v>
      </c>
      <c r="C278" s="11" t="s">
        <v>920</v>
      </c>
      <c r="D278" s="8" t="s">
        <v>8</v>
      </c>
      <c r="E278" s="8" t="s">
        <v>3</v>
      </c>
      <c r="F278" s="8" t="s">
        <v>2</v>
      </c>
      <c r="G278" s="8" t="s">
        <v>3</v>
      </c>
      <c r="I278" s="8" t="s">
        <v>3</v>
      </c>
      <c r="K278" s="8" t="s">
        <v>6</v>
      </c>
      <c r="L278" s="8" t="s">
        <v>6</v>
      </c>
      <c r="M278" t="s">
        <v>507</v>
      </c>
    </row>
    <row r="279" spans="1:13" x14ac:dyDescent="0.25">
      <c r="A279" s="8">
        <v>3</v>
      </c>
      <c r="C279" s="11" t="s">
        <v>921</v>
      </c>
      <c r="D279" s="8" t="s">
        <v>8</v>
      </c>
      <c r="E279" s="8" t="s">
        <v>26</v>
      </c>
      <c r="F279" s="8" t="s">
        <v>32</v>
      </c>
      <c r="G279" s="8" t="s">
        <v>3</v>
      </c>
      <c r="I279" s="8" t="s">
        <v>13</v>
      </c>
      <c r="J279" s="8" t="s">
        <v>16</v>
      </c>
      <c r="K279" s="8" t="s">
        <v>6</v>
      </c>
      <c r="L279" s="8" t="s">
        <v>6</v>
      </c>
      <c r="M279" t="s">
        <v>508</v>
      </c>
    </row>
    <row r="280" spans="1:13" x14ac:dyDescent="0.25">
      <c r="A280" s="8" t="s">
        <v>6</v>
      </c>
      <c r="C280" s="11" t="s">
        <v>922</v>
      </c>
      <c r="D280" s="8" t="s">
        <v>43</v>
      </c>
      <c r="E280" s="8" t="s">
        <v>3</v>
      </c>
      <c r="F280" s="8" t="s">
        <v>2</v>
      </c>
      <c r="G280" s="8" t="s">
        <v>3</v>
      </c>
      <c r="I280" s="8" t="s">
        <v>3</v>
      </c>
      <c r="K280" s="8" t="s">
        <v>6</v>
      </c>
      <c r="L280" s="8" t="s">
        <v>6</v>
      </c>
      <c r="M280" t="s">
        <v>509</v>
      </c>
    </row>
    <row r="281" spans="1:13" x14ac:dyDescent="0.25">
      <c r="A281" s="8" t="s">
        <v>21</v>
      </c>
      <c r="C281" s="11" t="s">
        <v>923</v>
      </c>
      <c r="D281" s="8" t="s">
        <v>43</v>
      </c>
      <c r="E281" s="8" t="s">
        <v>26</v>
      </c>
      <c r="F281" s="8" t="s">
        <v>32</v>
      </c>
      <c r="G281" s="8" t="s">
        <v>3</v>
      </c>
      <c r="I281" s="8" t="s">
        <v>13</v>
      </c>
      <c r="J281" s="8" t="s">
        <v>16</v>
      </c>
      <c r="K281" s="8" t="s">
        <v>6</v>
      </c>
      <c r="L281" s="8" t="s">
        <v>6</v>
      </c>
      <c r="M281" t="s">
        <v>510</v>
      </c>
    </row>
    <row r="282" spans="1:13" x14ac:dyDescent="0.25">
      <c r="A282" s="8">
        <v>2</v>
      </c>
      <c r="C282" s="11" t="s">
        <v>924</v>
      </c>
      <c r="D282" s="8" t="s">
        <v>29</v>
      </c>
      <c r="E282" s="8" t="s">
        <v>15</v>
      </c>
      <c r="F282" s="8" t="s">
        <v>2</v>
      </c>
      <c r="G282" s="8" t="s">
        <v>3</v>
      </c>
      <c r="I282" s="8" t="s">
        <v>13</v>
      </c>
      <c r="J282" s="8" t="s">
        <v>16</v>
      </c>
      <c r="K282" s="8" t="s">
        <v>16</v>
      </c>
      <c r="L282" s="8">
        <v>3</v>
      </c>
      <c r="M282" t="s">
        <v>511</v>
      </c>
    </row>
    <row r="283" spans="1:13" x14ac:dyDescent="0.25">
      <c r="A283" s="8" t="s">
        <v>21</v>
      </c>
      <c r="C283" s="11" t="s">
        <v>925</v>
      </c>
      <c r="D283" s="8" t="s">
        <v>8</v>
      </c>
      <c r="E283" s="8" t="s">
        <v>15</v>
      </c>
      <c r="F283" s="8" t="s">
        <v>2</v>
      </c>
      <c r="G283" s="8" t="s">
        <v>3</v>
      </c>
      <c r="I283" s="8" t="s">
        <v>3</v>
      </c>
      <c r="K283" s="8" t="s">
        <v>21</v>
      </c>
      <c r="L283" s="8" t="s">
        <v>21</v>
      </c>
      <c r="M283" t="s">
        <v>512</v>
      </c>
    </row>
    <row r="284" spans="1:13" x14ac:dyDescent="0.25">
      <c r="A284" s="8">
        <v>2</v>
      </c>
      <c r="C284" s="11" t="s">
        <v>926</v>
      </c>
      <c r="D284" s="8" t="s">
        <v>29</v>
      </c>
      <c r="E284" s="8" t="s">
        <v>15</v>
      </c>
      <c r="F284" s="8" t="s">
        <v>32</v>
      </c>
      <c r="G284" s="8" t="s">
        <v>3</v>
      </c>
      <c r="I284" s="8" t="s">
        <v>3</v>
      </c>
      <c r="K284" s="8">
        <v>2</v>
      </c>
      <c r="L284" s="8">
        <v>2</v>
      </c>
      <c r="M284" t="s">
        <v>103</v>
      </c>
    </row>
    <row r="285" spans="1:13" x14ac:dyDescent="0.25">
      <c r="A285" s="8">
        <v>1</v>
      </c>
      <c r="C285" s="11" t="s">
        <v>927</v>
      </c>
      <c r="D285" s="8" t="s">
        <v>35</v>
      </c>
      <c r="E285" s="8" t="s">
        <v>15</v>
      </c>
      <c r="F285" s="8" t="s">
        <v>2</v>
      </c>
      <c r="G285" s="8" t="s">
        <v>3</v>
      </c>
      <c r="I285" s="8" t="s">
        <v>1</v>
      </c>
      <c r="K285" s="8" t="s">
        <v>0</v>
      </c>
      <c r="M285" t="s">
        <v>104</v>
      </c>
    </row>
    <row r="286" spans="1:13" x14ac:dyDescent="0.25">
      <c r="A286" s="8" t="s">
        <v>6</v>
      </c>
      <c r="C286" s="11" t="s">
        <v>928</v>
      </c>
      <c r="D286" s="8" t="s">
        <v>8</v>
      </c>
      <c r="E286" s="8" t="s">
        <v>3</v>
      </c>
      <c r="F286" s="8" t="s">
        <v>2</v>
      </c>
      <c r="G286" s="8" t="s">
        <v>3</v>
      </c>
      <c r="I286" s="8" t="s">
        <v>3</v>
      </c>
      <c r="K286" s="8" t="s">
        <v>6</v>
      </c>
      <c r="L286" s="8" t="s">
        <v>6</v>
      </c>
      <c r="M286" t="s">
        <v>105</v>
      </c>
    </row>
    <row r="287" spans="1:13" x14ac:dyDescent="0.25">
      <c r="A287" s="8" t="s">
        <v>6</v>
      </c>
      <c r="C287" s="11" t="s">
        <v>929</v>
      </c>
      <c r="D287" s="8" t="s">
        <v>43</v>
      </c>
      <c r="E287" s="8" t="s">
        <v>3</v>
      </c>
      <c r="F287" s="8" t="s">
        <v>2</v>
      </c>
      <c r="G287" s="8" t="s">
        <v>3</v>
      </c>
      <c r="I287" s="8" t="s">
        <v>3</v>
      </c>
      <c r="K287" s="8" t="s">
        <v>6</v>
      </c>
      <c r="L287" s="8" t="s">
        <v>6</v>
      </c>
      <c r="M287" t="s">
        <v>106</v>
      </c>
    </row>
    <row r="288" spans="1:13" x14ac:dyDescent="0.25">
      <c r="A288" s="8">
        <v>3</v>
      </c>
      <c r="C288" s="11" t="s">
        <v>930</v>
      </c>
      <c r="D288" s="8" t="s">
        <v>14</v>
      </c>
      <c r="E288" s="8" t="s">
        <v>15</v>
      </c>
      <c r="F288" s="8" t="s">
        <v>2</v>
      </c>
      <c r="G288" s="8" t="s">
        <v>3</v>
      </c>
      <c r="I288" s="8" t="s">
        <v>3</v>
      </c>
      <c r="K288" s="8">
        <v>3</v>
      </c>
      <c r="L288" s="8" t="s">
        <v>21</v>
      </c>
      <c r="M288" t="s">
        <v>107</v>
      </c>
    </row>
    <row r="289" spans="1:13" x14ac:dyDescent="0.25">
      <c r="A289" s="8" t="s">
        <v>6</v>
      </c>
      <c r="C289" s="11" t="s">
        <v>931</v>
      </c>
      <c r="D289" s="8" t="s">
        <v>43</v>
      </c>
      <c r="E289" s="8" t="s">
        <v>3</v>
      </c>
      <c r="F289" s="8" t="s">
        <v>2</v>
      </c>
      <c r="G289" s="8" t="s">
        <v>3</v>
      </c>
      <c r="I289" s="8" t="s">
        <v>3</v>
      </c>
      <c r="K289" s="8" t="s">
        <v>6</v>
      </c>
      <c r="L289" s="8" t="s">
        <v>6</v>
      </c>
      <c r="M289" t="s">
        <v>108</v>
      </c>
    </row>
    <row r="290" spans="1:13" x14ac:dyDescent="0.25">
      <c r="A290" s="8" t="s">
        <v>6</v>
      </c>
      <c r="C290" s="11" t="s">
        <v>932</v>
      </c>
      <c r="D290" s="8" t="s">
        <v>24</v>
      </c>
      <c r="E290" s="8" t="s">
        <v>3</v>
      </c>
      <c r="F290" s="8" t="s">
        <v>2</v>
      </c>
      <c r="G290" s="8" t="s">
        <v>3</v>
      </c>
      <c r="I290" s="8" t="s">
        <v>3</v>
      </c>
      <c r="K290" s="8" t="s">
        <v>6</v>
      </c>
      <c r="L290" s="8" t="s">
        <v>6</v>
      </c>
      <c r="M290" t="s">
        <v>109</v>
      </c>
    </row>
    <row r="291" spans="1:13" x14ac:dyDescent="0.25">
      <c r="A291" s="8">
        <v>1</v>
      </c>
      <c r="C291" s="11" t="s">
        <v>933</v>
      </c>
      <c r="D291" s="8" t="s">
        <v>35</v>
      </c>
      <c r="E291" s="8" t="s">
        <v>19</v>
      </c>
      <c r="F291" s="8" t="s">
        <v>2</v>
      </c>
      <c r="G291" s="8" t="s">
        <v>3</v>
      </c>
      <c r="I291" s="8" t="s">
        <v>13</v>
      </c>
      <c r="J291" s="8" t="s">
        <v>10</v>
      </c>
      <c r="K291" s="8" t="s">
        <v>16</v>
      </c>
      <c r="L291" s="8">
        <v>2</v>
      </c>
      <c r="M291" t="s">
        <v>110</v>
      </c>
    </row>
    <row r="292" spans="1:13" x14ac:dyDescent="0.25">
      <c r="A292" s="8">
        <v>3</v>
      </c>
      <c r="C292" s="11" t="s">
        <v>934</v>
      </c>
      <c r="D292" s="8" t="s">
        <v>14</v>
      </c>
      <c r="E292" s="8" t="s">
        <v>15</v>
      </c>
      <c r="F292" s="8" t="s">
        <v>2</v>
      </c>
      <c r="G292" s="8" t="s">
        <v>3</v>
      </c>
      <c r="I292" s="8" t="s">
        <v>7</v>
      </c>
      <c r="J292" s="8" t="s">
        <v>10</v>
      </c>
      <c r="K292" s="8">
        <v>2</v>
      </c>
      <c r="L292" s="8">
        <v>3</v>
      </c>
      <c r="M292" t="s">
        <v>111</v>
      </c>
    </row>
    <row r="293" spans="1:13" x14ac:dyDescent="0.25">
      <c r="A293" s="8">
        <v>3</v>
      </c>
      <c r="C293" s="11" t="s">
        <v>935</v>
      </c>
      <c r="D293" s="8" t="s">
        <v>8</v>
      </c>
      <c r="E293" s="8" t="s">
        <v>26</v>
      </c>
      <c r="F293" s="8" t="s">
        <v>2</v>
      </c>
      <c r="G293" s="8" t="s">
        <v>3</v>
      </c>
      <c r="I293" s="8" t="s">
        <v>3</v>
      </c>
      <c r="K293" s="8">
        <v>3</v>
      </c>
      <c r="L293" s="8">
        <v>3</v>
      </c>
      <c r="M293" t="s">
        <v>49</v>
      </c>
    </row>
    <row r="294" spans="1:13" x14ac:dyDescent="0.25">
      <c r="A294" s="8" t="s">
        <v>6</v>
      </c>
      <c r="C294" s="11" t="s">
        <v>936</v>
      </c>
      <c r="D294" s="8" t="s">
        <v>43</v>
      </c>
      <c r="E294" s="8" t="s">
        <v>3</v>
      </c>
      <c r="F294" s="8" t="s">
        <v>2</v>
      </c>
      <c r="G294" s="8" t="s">
        <v>3</v>
      </c>
      <c r="I294" s="8" t="s">
        <v>7</v>
      </c>
      <c r="J294" s="8" t="s">
        <v>10</v>
      </c>
      <c r="K294" s="8" t="s">
        <v>11</v>
      </c>
      <c r="L294" s="8" t="s">
        <v>6</v>
      </c>
      <c r="M294" t="s">
        <v>50</v>
      </c>
    </row>
    <row r="295" spans="1:13" x14ac:dyDescent="0.25">
      <c r="A295" s="8">
        <v>2</v>
      </c>
      <c r="C295" s="11" t="s">
        <v>937</v>
      </c>
      <c r="D295" s="8" t="s">
        <v>29</v>
      </c>
      <c r="E295" s="8" t="s">
        <v>15</v>
      </c>
      <c r="F295" s="8" t="s">
        <v>2</v>
      </c>
      <c r="G295" s="8" t="s">
        <v>3</v>
      </c>
      <c r="I295" s="8" t="s">
        <v>13</v>
      </c>
      <c r="J295" s="8" t="s">
        <v>10</v>
      </c>
      <c r="K295" s="8" t="s">
        <v>16</v>
      </c>
      <c r="L295" s="8" t="s">
        <v>16</v>
      </c>
      <c r="M295" t="s">
        <v>51</v>
      </c>
    </row>
    <row r="296" spans="1:13" x14ac:dyDescent="0.25">
      <c r="A296" s="8">
        <v>2</v>
      </c>
      <c r="C296" s="11" t="s">
        <v>938</v>
      </c>
      <c r="D296" s="8" t="s">
        <v>14</v>
      </c>
      <c r="E296" s="8" t="s">
        <v>26</v>
      </c>
      <c r="F296" s="8" t="s">
        <v>32</v>
      </c>
      <c r="G296" s="8" t="s">
        <v>3</v>
      </c>
      <c r="I296" s="8" t="s">
        <v>3</v>
      </c>
      <c r="K296" s="8">
        <v>2</v>
      </c>
      <c r="L296" s="8">
        <v>2</v>
      </c>
      <c r="M296" t="s">
        <v>52</v>
      </c>
    </row>
    <row r="297" spans="1:13" x14ac:dyDescent="0.25">
      <c r="A297" s="8" t="s">
        <v>21</v>
      </c>
      <c r="C297" s="11" t="s">
        <v>939</v>
      </c>
      <c r="D297" s="8" t="s">
        <v>8</v>
      </c>
      <c r="E297" s="8" t="s">
        <v>15</v>
      </c>
      <c r="F297" s="8" t="s">
        <v>2</v>
      </c>
      <c r="G297" s="8" t="s">
        <v>3</v>
      </c>
      <c r="I297" s="8" t="s">
        <v>3</v>
      </c>
      <c r="K297" s="8" t="s">
        <v>21</v>
      </c>
      <c r="L297" s="8" t="s">
        <v>21</v>
      </c>
      <c r="M297" t="s">
        <v>53</v>
      </c>
    </row>
    <row r="298" spans="1:13" x14ac:dyDescent="0.25">
      <c r="A298" s="8">
        <v>3</v>
      </c>
      <c r="C298" s="11" t="s">
        <v>940</v>
      </c>
      <c r="D298" s="8" t="s">
        <v>8</v>
      </c>
      <c r="E298" s="8" t="s">
        <v>26</v>
      </c>
      <c r="F298" s="8" t="s">
        <v>2</v>
      </c>
      <c r="G298" s="8" t="s">
        <v>3</v>
      </c>
      <c r="I298" s="8" t="s">
        <v>3</v>
      </c>
      <c r="K298" s="8">
        <v>3</v>
      </c>
      <c r="L298" s="8">
        <v>3</v>
      </c>
      <c r="M298" t="s">
        <v>54</v>
      </c>
    </row>
    <row r="299" spans="1:13" x14ac:dyDescent="0.25">
      <c r="A299" s="8">
        <v>3</v>
      </c>
      <c r="C299" s="11" t="s">
        <v>941</v>
      </c>
      <c r="D299" s="8" t="s">
        <v>8</v>
      </c>
      <c r="E299" s="8" t="s">
        <v>26</v>
      </c>
      <c r="F299" s="8" t="s">
        <v>2</v>
      </c>
      <c r="G299" s="8" t="s">
        <v>3</v>
      </c>
      <c r="I299" s="8" t="s">
        <v>3</v>
      </c>
      <c r="K299" s="8">
        <v>3</v>
      </c>
      <c r="L299" s="8">
        <v>3</v>
      </c>
      <c r="M299" t="s">
        <v>55</v>
      </c>
    </row>
    <row r="300" spans="1:13" x14ac:dyDescent="0.25">
      <c r="A300" s="8" t="s">
        <v>6</v>
      </c>
      <c r="C300" s="11" t="s">
        <v>942</v>
      </c>
      <c r="D300" s="8" t="s">
        <v>8</v>
      </c>
      <c r="E300" s="8" t="s">
        <v>3</v>
      </c>
      <c r="F300" s="8" t="s">
        <v>2</v>
      </c>
      <c r="G300" s="8" t="s">
        <v>3</v>
      </c>
      <c r="I300" s="8" t="s">
        <v>7</v>
      </c>
      <c r="J300" s="8" t="s">
        <v>10</v>
      </c>
      <c r="K300" s="8" t="s">
        <v>11</v>
      </c>
      <c r="L300" s="8" t="s">
        <v>21</v>
      </c>
      <c r="M300" t="s">
        <v>56</v>
      </c>
    </row>
    <row r="301" spans="1:13" x14ac:dyDescent="0.25">
      <c r="A301" s="8" t="s">
        <v>21</v>
      </c>
      <c r="C301" s="11" t="s">
        <v>943</v>
      </c>
      <c r="D301" s="8" t="s">
        <v>8</v>
      </c>
      <c r="E301" s="8" t="s">
        <v>15</v>
      </c>
      <c r="F301" s="8" t="s">
        <v>2</v>
      </c>
      <c r="G301" s="8" t="s">
        <v>3</v>
      </c>
      <c r="I301" s="8" t="s">
        <v>3</v>
      </c>
      <c r="K301" s="8" t="s">
        <v>21</v>
      </c>
      <c r="L301" s="8" t="s">
        <v>21</v>
      </c>
      <c r="M301" t="s">
        <v>57</v>
      </c>
    </row>
    <row r="302" spans="1:13" x14ac:dyDescent="0.25">
      <c r="A302" s="8">
        <v>3</v>
      </c>
      <c r="C302" s="11" t="s">
        <v>944</v>
      </c>
      <c r="D302" s="8" t="s">
        <v>14</v>
      </c>
      <c r="E302" s="8" t="s">
        <v>15</v>
      </c>
      <c r="F302" s="8" t="s">
        <v>2</v>
      </c>
      <c r="G302" s="8" t="s">
        <v>3</v>
      </c>
      <c r="I302" s="8" t="s">
        <v>3</v>
      </c>
      <c r="K302" s="8">
        <v>3</v>
      </c>
      <c r="L302" s="8">
        <v>2</v>
      </c>
      <c r="M302" t="s">
        <v>58</v>
      </c>
    </row>
    <row r="303" spans="1:13" x14ac:dyDescent="0.25">
      <c r="A303" s="8">
        <v>3</v>
      </c>
      <c r="C303" s="11" t="s">
        <v>945</v>
      </c>
      <c r="D303" s="8" t="s">
        <v>14</v>
      </c>
      <c r="E303" s="8" t="s">
        <v>15</v>
      </c>
      <c r="F303" s="8" t="s">
        <v>2</v>
      </c>
      <c r="G303" s="8" t="s">
        <v>3</v>
      </c>
      <c r="I303" s="8" t="s">
        <v>3</v>
      </c>
      <c r="K303" s="8">
        <v>3</v>
      </c>
      <c r="L303" s="8">
        <v>2</v>
      </c>
      <c r="M303" t="s">
        <v>59</v>
      </c>
    </row>
    <row r="304" spans="1:13" x14ac:dyDescent="0.25">
      <c r="A304" s="8">
        <v>3</v>
      </c>
      <c r="C304" s="11" t="s">
        <v>946</v>
      </c>
      <c r="D304" s="8" t="s">
        <v>14</v>
      </c>
      <c r="E304" s="8" t="s">
        <v>15</v>
      </c>
      <c r="F304" s="8" t="s">
        <v>2</v>
      </c>
      <c r="G304" s="8" t="s">
        <v>3</v>
      </c>
      <c r="I304" s="8" t="s">
        <v>3</v>
      </c>
      <c r="K304" s="8">
        <v>3</v>
      </c>
      <c r="L304" s="8">
        <v>2</v>
      </c>
      <c r="M304" t="s">
        <v>60</v>
      </c>
    </row>
    <row r="305" spans="1:13" x14ac:dyDescent="0.25">
      <c r="A305" s="8">
        <v>3</v>
      </c>
      <c r="C305" s="11" t="s">
        <v>947</v>
      </c>
      <c r="D305" s="8" t="s">
        <v>8</v>
      </c>
      <c r="E305" s="8" t="s">
        <v>26</v>
      </c>
      <c r="F305" s="8" t="s">
        <v>32</v>
      </c>
      <c r="G305" s="8" t="s">
        <v>3</v>
      </c>
      <c r="I305" s="8" t="s">
        <v>3</v>
      </c>
      <c r="K305" s="8">
        <v>3</v>
      </c>
      <c r="L305" s="8">
        <v>3</v>
      </c>
      <c r="M305" t="s">
        <v>112</v>
      </c>
    </row>
    <row r="306" spans="1:13" x14ac:dyDescent="0.25">
      <c r="A306" s="8">
        <v>1</v>
      </c>
      <c r="C306" s="11" t="s">
        <v>948</v>
      </c>
      <c r="D306" s="8" t="s">
        <v>35</v>
      </c>
      <c r="E306" s="8" t="s">
        <v>15</v>
      </c>
      <c r="F306" s="8" t="s">
        <v>2</v>
      </c>
      <c r="G306" s="8" t="s">
        <v>3</v>
      </c>
      <c r="I306" s="8" t="s">
        <v>1</v>
      </c>
      <c r="K306" s="8" t="s">
        <v>0</v>
      </c>
      <c r="L306" s="8">
        <v>3</v>
      </c>
      <c r="M306" t="s">
        <v>370</v>
      </c>
    </row>
    <row r="307" spans="1:13" x14ac:dyDescent="0.25">
      <c r="A307" s="8" t="s">
        <v>6</v>
      </c>
      <c r="C307" s="11" t="s">
        <v>949</v>
      </c>
      <c r="D307" s="8" t="s">
        <v>14</v>
      </c>
      <c r="E307" s="8" t="s">
        <v>3</v>
      </c>
      <c r="F307" s="8" t="s">
        <v>2</v>
      </c>
      <c r="G307" s="8" t="s">
        <v>3</v>
      </c>
      <c r="I307" s="8" t="s">
        <v>7</v>
      </c>
      <c r="J307" s="8" t="s">
        <v>10</v>
      </c>
      <c r="K307" s="8" t="s">
        <v>11</v>
      </c>
      <c r="L307" s="8" t="s">
        <v>6</v>
      </c>
      <c r="M307" t="s">
        <v>371</v>
      </c>
    </row>
    <row r="308" spans="1:13" x14ac:dyDescent="0.25">
      <c r="A308" s="8" t="s">
        <v>6</v>
      </c>
      <c r="C308" s="11" t="s">
        <v>950</v>
      </c>
      <c r="D308" s="8" t="s">
        <v>8</v>
      </c>
      <c r="E308" s="8" t="s">
        <v>3</v>
      </c>
      <c r="F308" s="8" t="s">
        <v>2</v>
      </c>
      <c r="G308" s="8" t="s">
        <v>3</v>
      </c>
      <c r="I308" s="8" t="s">
        <v>3</v>
      </c>
      <c r="K308" s="8" t="s">
        <v>6</v>
      </c>
      <c r="L308" s="8" t="s">
        <v>6</v>
      </c>
      <c r="M308" t="s">
        <v>372</v>
      </c>
    </row>
    <row r="309" spans="1:13" x14ac:dyDescent="0.25">
      <c r="A309" s="8" t="s">
        <v>6</v>
      </c>
      <c r="C309" s="11" t="s">
        <v>951</v>
      </c>
      <c r="D309" s="8" t="s">
        <v>8</v>
      </c>
      <c r="E309" s="8" t="s">
        <v>3</v>
      </c>
      <c r="F309" s="8" t="s">
        <v>2</v>
      </c>
      <c r="G309" s="8" t="s">
        <v>3</v>
      </c>
      <c r="I309" s="8" t="s">
        <v>3</v>
      </c>
      <c r="K309" s="8" t="s">
        <v>6</v>
      </c>
      <c r="L309" s="8" t="s">
        <v>6</v>
      </c>
      <c r="M309" t="s">
        <v>373</v>
      </c>
    </row>
    <row r="310" spans="1:13" x14ac:dyDescent="0.25">
      <c r="A310" s="8" t="s">
        <v>6</v>
      </c>
      <c r="C310" s="11" t="s">
        <v>952</v>
      </c>
      <c r="D310" s="8" t="s">
        <v>8</v>
      </c>
      <c r="E310" s="8" t="s">
        <v>3</v>
      </c>
      <c r="F310" s="8" t="s">
        <v>2</v>
      </c>
      <c r="G310" s="8" t="s">
        <v>3</v>
      </c>
      <c r="I310" s="8" t="s">
        <v>3</v>
      </c>
      <c r="K310" s="8" t="s">
        <v>6</v>
      </c>
      <c r="L310" s="8" t="s">
        <v>6</v>
      </c>
      <c r="M310" t="s">
        <v>374</v>
      </c>
    </row>
    <row r="311" spans="1:13" x14ac:dyDescent="0.25">
      <c r="A311" s="8" t="s">
        <v>5</v>
      </c>
      <c r="C311" s="11" t="s">
        <v>953</v>
      </c>
      <c r="D311" s="8" t="s">
        <v>29</v>
      </c>
      <c r="E311" s="8" t="s">
        <v>2</v>
      </c>
      <c r="F311" s="8" t="s">
        <v>2</v>
      </c>
      <c r="G311" s="8" t="s">
        <v>3</v>
      </c>
      <c r="I311" s="8" t="s">
        <v>28</v>
      </c>
      <c r="K311" s="8" t="s">
        <v>16</v>
      </c>
      <c r="L311" s="8" t="s">
        <v>5</v>
      </c>
      <c r="M311" t="s">
        <v>375</v>
      </c>
    </row>
    <row r="312" spans="1:13" x14ac:dyDescent="0.25">
      <c r="A312" s="8" t="s">
        <v>6</v>
      </c>
      <c r="C312" s="11" t="s">
        <v>954</v>
      </c>
      <c r="D312" s="8" t="s">
        <v>8</v>
      </c>
      <c r="E312" s="8" t="s">
        <v>3</v>
      </c>
      <c r="F312" s="8" t="s">
        <v>2</v>
      </c>
      <c r="G312" s="8" t="s">
        <v>3</v>
      </c>
      <c r="I312" s="8" t="s">
        <v>3</v>
      </c>
      <c r="K312" s="8" t="s">
        <v>6</v>
      </c>
      <c r="L312" s="8" t="s">
        <v>6</v>
      </c>
      <c r="M312" t="s">
        <v>376</v>
      </c>
    </row>
    <row r="313" spans="1:13" x14ac:dyDescent="0.25">
      <c r="A313" s="8" t="s">
        <v>6</v>
      </c>
      <c r="C313" s="11" t="s">
        <v>955</v>
      </c>
      <c r="D313" s="8" t="s">
        <v>8</v>
      </c>
      <c r="E313" s="8" t="s">
        <v>3</v>
      </c>
      <c r="F313" s="8" t="s">
        <v>2</v>
      </c>
      <c r="G313" s="8" t="s">
        <v>3</v>
      </c>
      <c r="I313" s="8" t="s">
        <v>3</v>
      </c>
      <c r="K313" s="8" t="s">
        <v>6</v>
      </c>
      <c r="L313" s="8" t="s">
        <v>6</v>
      </c>
      <c r="M313" t="s">
        <v>377</v>
      </c>
    </row>
    <row r="314" spans="1:13" x14ac:dyDescent="0.25">
      <c r="A314" s="8" t="s">
        <v>6</v>
      </c>
      <c r="C314" s="11" t="s">
        <v>956</v>
      </c>
      <c r="D314" s="8" t="s">
        <v>8</v>
      </c>
      <c r="E314" s="8" t="s">
        <v>3</v>
      </c>
      <c r="F314" s="8" t="s">
        <v>2</v>
      </c>
      <c r="G314" s="8" t="s">
        <v>3</v>
      </c>
      <c r="I314" s="8" t="s">
        <v>3</v>
      </c>
      <c r="K314" s="8" t="s">
        <v>6</v>
      </c>
      <c r="L314" s="8" t="s">
        <v>6</v>
      </c>
      <c r="M314" t="s">
        <v>378</v>
      </c>
    </row>
    <row r="315" spans="1:13" x14ac:dyDescent="0.25">
      <c r="A315" s="8" t="s">
        <v>6</v>
      </c>
      <c r="C315" s="11" t="s">
        <v>957</v>
      </c>
      <c r="D315" s="8" t="s">
        <v>8</v>
      </c>
      <c r="E315" s="8" t="s">
        <v>3</v>
      </c>
      <c r="F315" s="8" t="s">
        <v>2</v>
      </c>
      <c r="G315" s="8" t="s">
        <v>3</v>
      </c>
      <c r="I315" s="8" t="s">
        <v>3</v>
      </c>
      <c r="K315" s="8" t="s">
        <v>6</v>
      </c>
      <c r="L315" s="8" t="s">
        <v>6</v>
      </c>
      <c r="M315" t="s">
        <v>379</v>
      </c>
    </row>
    <row r="316" spans="1:13" x14ac:dyDescent="0.25">
      <c r="A316" s="8" t="s">
        <v>5</v>
      </c>
      <c r="C316" s="11" t="s">
        <v>958</v>
      </c>
      <c r="D316" s="8" t="s">
        <v>29</v>
      </c>
      <c r="E316" s="8" t="s">
        <v>2</v>
      </c>
      <c r="F316" s="8" t="s">
        <v>2</v>
      </c>
      <c r="G316" s="8" t="s">
        <v>3</v>
      </c>
      <c r="I316" s="8" t="s">
        <v>28</v>
      </c>
      <c r="K316" s="8" t="s">
        <v>16</v>
      </c>
      <c r="L316" s="8" t="s">
        <v>11</v>
      </c>
      <c r="M316" t="s">
        <v>380</v>
      </c>
    </row>
    <row r="317" spans="1:13" x14ac:dyDescent="0.25">
      <c r="A317" s="8" t="s">
        <v>6</v>
      </c>
      <c r="C317" s="11" t="s">
        <v>959</v>
      </c>
      <c r="D317" s="8" t="s">
        <v>43</v>
      </c>
      <c r="E317" s="8" t="s">
        <v>3</v>
      </c>
      <c r="F317" s="8" t="s">
        <v>2</v>
      </c>
      <c r="G317" s="8" t="s">
        <v>3</v>
      </c>
      <c r="I317" s="8" t="s">
        <v>3</v>
      </c>
      <c r="K317" s="8" t="s">
        <v>6</v>
      </c>
      <c r="L317" s="8" t="s">
        <v>6</v>
      </c>
      <c r="M317" t="s">
        <v>381</v>
      </c>
    </row>
    <row r="318" spans="1:13" x14ac:dyDescent="0.25">
      <c r="A318" s="8">
        <v>1</v>
      </c>
      <c r="C318" s="11" t="s">
        <v>960</v>
      </c>
      <c r="D318" s="8" t="s">
        <v>29</v>
      </c>
      <c r="E318" s="8" t="s">
        <v>26</v>
      </c>
      <c r="F318" s="8" t="s">
        <v>2</v>
      </c>
      <c r="G318" s="8" t="s">
        <v>3</v>
      </c>
      <c r="I318" s="8" t="s">
        <v>3</v>
      </c>
      <c r="K318" s="8">
        <v>1</v>
      </c>
      <c r="L318" s="8">
        <v>2</v>
      </c>
      <c r="M318" t="s">
        <v>513</v>
      </c>
    </row>
    <row r="319" spans="1:13" x14ac:dyDescent="0.25">
      <c r="A319" s="8">
        <v>3</v>
      </c>
      <c r="C319" s="11" t="s">
        <v>961</v>
      </c>
      <c r="D319" s="8" t="s">
        <v>14</v>
      </c>
      <c r="E319" s="8" t="s">
        <v>15</v>
      </c>
      <c r="F319" s="8" t="s">
        <v>2</v>
      </c>
      <c r="G319" s="8" t="s">
        <v>3</v>
      </c>
      <c r="I319" s="8" t="s">
        <v>7</v>
      </c>
      <c r="J319" s="8" t="s">
        <v>10</v>
      </c>
      <c r="K319" s="8">
        <v>2</v>
      </c>
      <c r="L319" s="8">
        <v>3</v>
      </c>
      <c r="M319" t="s">
        <v>514</v>
      </c>
    </row>
    <row r="320" spans="1:13" x14ac:dyDescent="0.25">
      <c r="A320" s="8" t="s">
        <v>6</v>
      </c>
      <c r="C320" s="11" t="s">
        <v>962</v>
      </c>
      <c r="D320" s="8" t="s">
        <v>8</v>
      </c>
      <c r="E320" s="8" t="s">
        <v>3</v>
      </c>
      <c r="F320" s="8" t="s">
        <v>2</v>
      </c>
      <c r="G320" s="8" t="s">
        <v>3</v>
      </c>
      <c r="I320" s="8" t="s">
        <v>7</v>
      </c>
      <c r="J320" s="8" t="s">
        <v>10</v>
      </c>
      <c r="K320" s="8" t="s">
        <v>11</v>
      </c>
      <c r="L320" s="8" t="s">
        <v>6</v>
      </c>
      <c r="M320" t="s">
        <v>515</v>
      </c>
    </row>
    <row r="321" spans="1:13" x14ac:dyDescent="0.25">
      <c r="A321" s="8" t="s">
        <v>6</v>
      </c>
      <c r="C321" s="11" t="s">
        <v>963</v>
      </c>
      <c r="D321" s="8" t="s">
        <v>24</v>
      </c>
      <c r="E321" s="8" t="s">
        <v>3</v>
      </c>
      <c r="F321" s="8" t="s">
        <v>2</v>
      </c>
      <c r="G321" s="8" t="s">
        <v>3</v>
      </c>
      <c r="I321" s="8" t="s">
        <v>3</v>
      </c>
      <c r="K321" s="8" t="s">
        <v>6</v>
      </c>
      <c r="L321" s="8" t="s">
        <v>6</v>
      </c>
      <c r="M321" t="s">
        <v>113</v>
      </c>
    </row>
    <row r="322" spans="1:13" x14ac:dyDescent="0.25">
      <c r="A322" s="8" t="s">
        <v>6</v>
      </c>
      <c r="C322" s="11" t="s">
        <v>964</v>
      </c>
      <c r="D322" s="8" t="s">
        <v>8</v>
      </c>
      <c r="E322" s="8" t="s">
        <v>3</v>
      </c>
      <c r="F322" s="8" t="s">
        <v>2</v>
      </c>
      <c r="G322" s="8" t="s">
        <v>3</v>
      </c>
      <c r="I322" s="8" t="s">
        <v>3</v>
      </c>
      <c r="K322" s="8" t="s">
        <v>6</v>
      </c>
      <c r="L322" s="8" t="s">
        <v>6</v>
      </c>
      <c r="M322" t="s">
        <v>194</v>
      </c>
    </row>
    <row r="323" spans="1:13" x14ac:dyDescent="0.25">
      <c r="A323" s="8" t="s">
        <v>21</v>
      </c>
      <c r="C323" s="11" t="s">
        <v>965</v>
      </c>
      <c r="D323" s="8" t="s">
        <v>8</v>
      </c>
      <c r="E323" s="8" t="s">
        <v>15</v>
      </c>
      <c r="F323" s="8" t="s">
        <v>2</v>
      </c>
      <c r="G323" s="8" t="s">
        <v>3</v>
      </c>
      <c r="I323" s="8" t="s">
        <v>7</v>
      </c>
      <c r="J323" s="8" t="s">
        <v>10</v>
      </c>
      <c r="K323" s="8">
        <v>3</v>
      </c>
      <c r="L323" s="8">
        <v>3</v>
      </c>
      <c r="M323" t="s">
        <v>100</v>
      </c>
    </row>
    <row r="324" spans="1:13" x14ac:dyDescent="0.25">
      <c r="A324" s="8" t="s">
        <v>21</v>
      </c>
      <c r="C324" s="11" t="s">
        <v>966</v>
      </c>
      <c r="D324" s="8" t="s">
        <v>8</v>
      </c>
      <c r="E324" s="8" t="s">
        <v>15</v>
      </c>
      <c r="F324" s="8" t="s">
        <v>2</v>
      </c>
      <c r="G324" s="8" t="s">
        <v>3</v>
      </c>
      <c r="I324" s="8" t="s">
        <v>13</v>
      </c>
      <c r="J324" s="8" t="s">
        <v>16</v>
      </c>
      <c r="K324" s="8" t="s">
        <v>6</v>
      </c>
      <c r="L324" s="8" t="s">
        <v>21</v>
      </c>
      <c r="M324" t="s">
        <v>173</v>
      </c>
    </row>
    <row r="325" spans="1:13" x14ac:dyDescent="0.25">
      <c r="A325" s="8" t="s">
        <v>183</v>
      </c>
      <c r="C325" s="11" t="s">
        <v>967</v>
      </c>
      <c r="G325" s="8" t="s">
        <v>3</v>
      </c>
      <c r="K325" s="8" t="s">
        <v>0</v>
      </c>
      <c r="L325" s="8" t="s">
        <v>183</v>
      </c>
      <c r="M325" t="s">
        <v>382</v>
      </c>
    </row>
    <row r="326" spans="1:13" x14ac:dyDescent="0.25">
      <c r="A326" s="8">
        <v>1</v>
      </c>
      <c r="C326" s="11" t="s">
        <v>968</v>
      </c>
      <c r="D326" s="8" t="s">
        <v>35</v>
      </c>
      <c r="E326" s="8" t="s">
        <v>19</v>
      </c>
      <c r="F326" s="8" t="s">
        <v>2</v>
      </c>
      <c r="G326" s="8" t="s">
        <v>3</v>
      </c>
      <c r="I326" s="8" t="s">
        <v>3</v>
      </c>
      <c r="K326" s="8">
        <v>1</v>
      </c>
      <c r="L326" s="8">
        <v>1</v>
      </c>
      <c r="M326" t="s">
        <v>516</v>
      </c>
    </row>
    <row r="327" spans="1:13" x14ac:dyDescent="0.25">
      <c r="A327" s="8">
        <v>3</v>
      </c>
      <c r="C327" s="11" t="s">
        <v>969</v>
      </c>
      <c r="D327" s="8" t="s">
        <v>8</v>
      </c>
      <c r="E327" s="8" t="s">
        <v>26</v>
      </c>
      <c r="F327" s="8" t="s">
        <v>32</v>
      </c>
      <c r="G327" s="8" t="s">
        <v>3</v>
      </c>
      <c r="I327" s="8" t="s">
        <v>13</v>
      </c>
      <c r="J327" s="8" t="s">
        <v>16</v>
      </c>
      <c r="K327" s="8" t="s">
        <v>21</v>
      </c>
      <c r="L327" s="8" t="s">
        <v>21</v>
      </c>
      <c r="M327" t="s">
        <v>517</v>
      </c>
    </row>
    <row r="328" spans="1:13" x14ac:dyDescent="0.25">
      <c r="A328" s="8" t="s">
        <v>6</v>
      </c>
      <c r="C328" s="11" t="s">
        <v>970</v>
      </c>
      <c r="D328" s="8" t="s">
        <v>8</v>
      </c>
      <c r="E328" s="8" t="s">
        <v>3</v>
      </c>
      <c r="F328" s="8" t="s">
        <v>39</v>
      </c>
      <c r="G328" s="8" t="s">
        <v>3</v>
      </c>
      <c r="I328" s="8" t="s">
        <v>1</v>
      </c>
      <c r="K328" s="8" t="s">
        <v>0</v>
      </c>
      <c r="L328" s="8" t="s">
        <v>6</v>
      </c>
      <c r="M328" t="s">
        <v>383</v>
      </c>
    </row>
    <row r="329" spans="1:13" x14ac:dyDescent="0.25">
      <c r="A329" s="8" t="s">
        <v>6</v>
      </c>
      <c r="C329" s="11" t="s">
        <v>971</v>
      </c>
      <c r="D329" s="8" t="s">
        <v>29</v>
      </c>
      <c r="E329" s="8" t="s">
        <v>3</v>
      </c>
      <c r="F329" s="8" t="s">
        <v>2</v>
      </c>
      <c r="G329" s="8" t="s">
        <v>3</v>
      </c>
      <c r="I329" s="8" t="s">
        <v>7</v>
      </c>
      <c r="J329" s="8" t="s">
        <v>16</v>
      </c>
      <c r="K329" s="8" t="s">
        <v>11</v>
      </c>
      <c r="L329" s="8" t="s">
        <v>5</v>
      </c>
      <c r="M329" t="s">
        <v>384</v>
      </c>
    </row>
    <row r="330" spans="1:13" x14ac:dyDescent="0.25">
      <c r="A330" s="8" t="s">
        <v>5</v>
      </c>
      <c r="C330" s="11" t="s">
        <v>972</v>
      </c>
      <c r="D330" s="8" t="s">
        <v>29</v>
      </c>
      <c r="E330" s="8" t="s">
        <v>2</v>
      </c>
      <c r="F330" s="8" t="s">
        <v>2</v>
      </c>
      <c r="G330" s="8" t="s">
        <v>3</v>
      </c>
      <c r="I330" s="8" t="s">
        <v>28</v>
      </c>
      <c r="K330" s="8" t="s">
        <v>11</v>
      </c>
      <c r="L330" s="8" t="s">
        <v>5</v>
      </c>
      <c r="M330" t="s">
        <v>385</v>
      </c>
    </row>
    <row r="331" spans="1:13" x14ac:dyDescent="0.25">
      <c r="A331" s="8" t="s">
        <v>6</v>
      </c>
      <c r="C331" s="11" t="s">
        <v>973</v>
      </c>
      <c r="D331" s="8" t="s">
        <v>43</v>
      </c>
      <c r="E331" s="8" t="s">
        <v>3</v>
      </c>
      <c r="F331" s="8" t="s">
        <v>2</v>
      </c>
      <c r="G331" s="8" t="s">
        <v>3</v>
      </c>
      <c r="I331" s="8" t="s">
        <v>3</v>
      </c>
      <c r="K331" s="8" t="s">
        <v>6</v>
      </c>
      <c r="L331" s="8" t="s">
        <v>6</v>
      </c>
      <c r="M331" t="s">
        <v>386</v>
      </c>
    </row>
    <row r="332" spans="1:13" x14ac:dyDescent="0.25">
      <c r="A332" s="8">
        <v>1</v>
      </c>
      <c r="C332" s="11" t="s">
        <v>974</v>
      </c>
      <c r="D332" s="8" t="s">
        <v>35</v>
      </c>
      <c r="E332" s="8" t="s">
        <v>15</v>
      </c>
      <c r="F332" s="8" t="s">
        <v>2</v>
      </c>
      <c r="G332" s="8" t="s">
        <v>3</v>
      </c>
      <c r="I332" s="8" t="s">
        <v>1</v>
      </c>
      <c r="K332" s="8" t="s">
        <v>0</v>
      </c>
      <c r="L332" s="8" t="s">
        <v>16</v>
      </c>
      <c r="M332" t="s">
        <v>114</v>
      </c>
    </row>
    <row r="333" spans="1:13" x14ac:dyDescent="0.25">
      <c r="A333" s="8" t="s">
        <v>6</v>
      </c>
      <c r="C333" s="11" t="s">
        <v>975</v>
      </c>
      <c r="D333" s="8" t="s">
        <v>43</v>
      </c>
      <c r="E333" s="8" t="s">
        <v>3</v>
      </c>
      <c r="F333" s="8" t="s">
        <v>2</v>
      </c>
      <c r="G333" s="8" t="s">
        <v>3</v>
      </c>
      <c r="I333" s="8" t="s">
        <v>3</v>
      </c>
      <c r="K333" s="8" t="s">
        <v>6</v>
      </c>
      <c r="L333" s="8" t="s">
        <v>6</v>
      </c>
      <c r="M333" t="s">
        <v>196</v>
      </c>
    </row>
    <row r="334" spans="1:13" x14ac:dyDescent="0.25">
      <c r="A334" s="8" t="s">
        <v>6</v>
      </c>
      <c r="C334" s="11" t="s">
        <v>976</v>
      </c>
      <c r="D334" s="8" t="s">
        <v>14</v>
      </c>
      <c r="E334" s="8" t="s">
        <v>3</v>
      </c>
      <c r="F334" s="8" t="s">
        <v>2</v>
      </c>
      <c r="G334" s="8" t="s">
        <v>3</v>
      </c>
      <c r="I334" s="8" t="s">
        <v>1</v>
      </c>
      <c r="K334" s="8" t="s">
        <v>0</v>
      </c>
      <c r="L334" s="8" t="s">
        <v>5</v>
      </c>
      <c r="M334" t="s">
        <v>197</v>
      </c>
    </row>
    <row r="335" spans="1:13" x14ac:dyDescent="0.25">
      <c r="A335" s="8" t="s">
        <v>6</v>
      </c>
      <c r="C335" s="11" t="s">
        <v>977</v>
      </c>
      <c r="D335" s="8" t="s">
        <v>43</v>
      </c>
      <c r="E335" s="8" t="s">
        <v>3</v>
      </c>
      <c r="F335" s="8" t="s">
        <v>2</v>
      </c>
      <c r="G335" s="8" t="s">
        <v>3</v>
      </c>
      <c r="I335" s="8" t="s">
        <v>3</v>
      </c>
      <c r="K335" s="8" t="s">
        <v>6</v>
      </c>
      <c r="L335" s="8" t="s">
        <v>6</v>
      </c>
      <c r="M335" t="s">
        <v>198</v>
      </c>
    </row>
    <row r="336" spans="1:13" x14ac:dyDescent="0.25">
      <c r="A336" s="8" t="s">
        <v>6</v>
      </c>
      <c r="C336" s="11" t="s">
        <v>978</v>
      </c>
      <c r="D336" s="8" t="s">
        <v>14</v>
      </c>
      <c r="E336" s="8" t="s">
        <v>3</v>
      </c>
      <c r="F336" s="8" t="s">
        <v>2</v>
      </c>
      <c r="G336" s="8" t="s">
        <v>3</v>
      </c>
      <c r="I336" s="8" t="s">
        <v>1</v>
      </c>
      <c r="K336" s="8" t="s">
        <v>0</v>
      </c>
      <c r="L336" s="8" t="s">
        <v>6</v>
      </c>
      <c r="M336" t="s">
        <v>199</v>
      </c>
    </row>
    <row r="337" spans="1:13" x14ac:dyDescent="0.25">
      <c r="A337" s="8" t="s">
        <v>6</v>
      </c>
      <c r="C337" s="11" t="s">
        <v>979</v>
      </c>
      <c r="D337" s="8" t="s">
        <v>8</v>
      </c>
      <c r="E337" s="8" t="s">
        <v>3</v>
      </c>
      <c r="F337" s="8" t="s">
        <v>2</v>
      </c>
      <c r="G337" s="8" t="s">
        <v>3</v>
      </c>
      <c r="I337" s="8" t="s">
        <v>3</v>
      </c>
      <c r="K337" s="8" t="s">
        <v>6</v>
      </c>
      <c r="L337" s="8" t="s">
        <v>6</v>
      </c>
      <c r="M337" t="s">
        <v>200</v>
      </c>
    </row>
    <row r="338" spans="1:13" x14ac:dyDescent="0.25">
      <c r="A338" s="8" t="s">
        <v>6</v>
      </c>
      <c r="C338" s="11" t="s">
        <v>980</v>
      </c>
      <c r="D338" s="8" t="s">
        <v>8</v>
      </c>
      <c r="E338" s="8" t="s">
        <v>3</v>
      </c>
      <c r="F338" s="8" t="s">
        <v>2</v>
      </c>
      <c r="G338" s="8" t="s">
        <v>3</v>
      </c>
      <c r="I338" s="8" t="s">
        <v>3</v>
      </c>
      <c r="K338" s="8" t="s">
        <v>6</v>
      </c>
      <c r="L338" s="8" t="s">
        <v>6</v>
      </c>
      <c r="M338" t="s">
        <v>201</v>
      </c>
    </row>
    <row r="339" spans="1:13" x14ac:dyDescent="0.25">
      <c r="A339" s="8" t="s">
        <v>21</v>
      </c>
      <c r="C339" s="11" t="s">
        <v>981</v>
      </c>
      <c r="D339" s="8" t="s">
        <v>8</v>
      </c>
      <c r="E339" s="8" t="s">
        <v>15</v>
      </c>
      <c r="F339" s="8" t="s">
        <v>2</v>
      </c>
      <c r="G339" s="8" t="s">
        <v>3</v>
      </c>
      <c r="I339" s="8" t="s">
        <v>3</v>
      </c>
      <c r="K339" s="8" t="s">
        <v>21</v>
      </c>
      <c r="L339" s="8" t="s">
        <v>21</v>
      </c>
      <c r="M339" t="s">
        <v>202</v>
      </c>
    </row>
    <row r="340" spans="1:13" x14ac:dyDescent="0.25">
      <c r="A340" s="8" t="s">
        <v>6</v>
      </c>
      <c r="C340" s="11" t="s">
        <v>982</v>
      </c>
      <c r="D340" s="8" t="s">
        <v>8</v>
      </c>
      <c r="E340" s="8" t="s">
        <v>3</v>
      </c>
      <c r="F340" s="8" t="s">
        <v>2</v>
      </c>
      <c r="G340" s="8" t="s">
        <v>3</v>
      </c>
      <c r="I340" s="8" t="s">
        <v>3</v>
      </c>
      <c r="K340" s="8" t="s">
        <v>6</v>
      </c>
      <c r="L340" s="8" t="s">
        <v>6</v>
      </c>
      <c r="M340" t="s">
        <v>203</v>
      </c>
    </row>
    <row r="341" spans="1:13" x14ac:dyDescent="0.25">
      <c r="A341" s="8" t="s">
        <v>5</v>
      </c>
      <c r="C341" s="11" t="s">
        <v>983</v>
      </c>
      <c r="D341" s="8" t="s">
        <v>29</v>
      </c>
      <c r="E341" s="8" t="s">
        <v>2</v>
      </c>
      <c r="F341" s="8" t="s">
        <v>2</v>
      </c>
      <c r="G341" s="8" t="s">
        <v>3</v>
      </c>
      <c r="I341" s="8" t="s">
        <v>1</v>
      </c>
      <c r="K341" s="8" t="s">
        <v>0</v>
      </c>
      <c r="L341" s="8" t="s">
        <v>6</v>
      </c>
      <c r="M341" t="s">
        <v>204</v>
      </c>
    </row>
    <row r="342" spans="1:13" x14ac:dyDescent="0.25">
      <c r="A342" s="8" t="s">
        <v>5</v>
      </c>
      <c r="C342" s="11" t="s">
        <v>984</v>
      </c>
      <c r="D342" s="8" t="s">
        <v>14</v>
      </c>
      <c r="E342" s="8" t="s">
        <v>2</v>
      </c>
      <c r="F342" s="8" t="s">
        <v>2</v>
      </c>
      <c r="G342" s="8" t="s">
        <v>3</v>
      </c>
      <c r="I342" s="8" t="s">
        <v>28</v>
      </c>
      <c r="K342" s="8" t="s">
        <v>11</v>
      </c>
      <c r="L342" s="8">
        <v>3</v>
      </c>
      <c r="M342" t="s">
        <v>205</v>
      </c>
    </row>
    <row r="343" spans="1:13" x14ac:dyDescent="0.25">
      <c r="A343" s="8">
        <v>1</v>
      </c>
      <c r="C343" s="11" t="s">
        <v>985</v>
      </c>
      <c r="D343" s="8" t="s">
        <v>35</v>
      </c>
      <c r="E343" s="8" t="s">
        <v>15</v>
      </c>
      <c r="F343" s="8" t="s">
        <v>32</v>
      </c>
      <c r="G343" s="8" t="s">
        <v>3</v>
      </c>
      <c r="I343" s="8" t="s">
        <v>13</v>
      </c>
      <c r="J343" s="8" t="s">
        <v>16</v>
      </c>
      <c r="K343" s="8">
        <v>2</v>
      </c>
      <c r="L343" s="8">
        <v>2</v>
      </c>
      <c r="M343" t="s">
        <v>206</v>
      </c>
    </row>
    <row r="344" spans="1:13" x14ac:dyDescent="0.25">
      <c r="A344" s="8" t="s">
        <v>6</v>
      </c>
      <c r="C344" s="11" t="s">
        <v>986</v>
      </c>
      <c r="D344" s="8" t="s">
        <v>43</v>
      </c>
      <c r="E344" s="8" t="s">
        <v>3</v>
      </c>
      <c r="F344" s="8" t="s">
        <v>2</v>
      </c>
      <c r="G344" s="8" t="s">
        <v>3</v>
      </c>
      <c r="I344" s="8" t="s">
        <v>3</v>
      </c>
      <c r="K344" s="8" t="s">
        <v>6</v>
      </c>
      <c r="L344" s="8" t="s">
        <v>6</v>
      </c>
      <c r="M344" t="s">
        <v>207</v>
      </c>
    </row>
    <row r="345" spans="1:13" x14ac:dyDescent="0.25">
      <c r="A345" s="8" t="s">
        <v>6</v>
      </c>
      <c r="C345" s="11" t="s">
        <v>987</v>
      </c>
      <c r="D345" s="8" t="s">
        <v>8</v>
      </c>
      <c r="E345" s="8" t="s">
        <v>3</v>
      </c>
      <c r="F345" s="8" t="s">
        <v>2</v>
      </c>
      <c r="G345" s="8" t="s">
        <v>3</v>
      </c>
      <c r="I345" s="8" t="s">
        <v>3</v>
      </c>
      <c r="K345" s="8" t="s">
        <v>6</v>
      </c>
      <c r="L345" s="8" t="s">
        <v>6</v>
      </c>
      <c r="M345" t="s">
        <v>208</v>
      </c>
    </row>
    <row r="346" spans="1:13" x14ac:dyDescent="0.25">
      <c r="A346" s="8">
        <v>2</v>
      </c>
      <c r="C346" s="11" t="s">
        <v>988</v>
      </c>
      <c r="D346" s="8" t="s">
        <v>14</v>
      </c>
      <c r="E346" s="8" t="s">
        <v>26</v>
      </c>
      <c r="F346" s="8" t="s">
        <v>32</v>
      </c>
      <c r="G346" s="8" t="s">
        <v>3</v>
      </c>
      <c r="I346" s="8" t="s">
        <v>13</v>
      </c>
      <c r="J346" s="8" t="s">
        <v>16</v>
      </c>
      <c r="K346" s="8">
        <v>3</v>
      </c>
      <c r="L346" s="8">
        <v>3</v>
      </c>
      <c r="M346" t="s">
        <v>209</v>
      </c>
    </row>
    <row r="347" spans="1:13" x14ac:dyDescent="0.25">
      <c r="A347" s="8">
        <v>1</v>
      </c>
      <c r="C347" s="11" t="s">
        <v>989</v>
      </c>
      <c r="D347" s="8" t="s">
        <v>35</v>
      </c>
      <c r="E347" s="8" t="s">
        <v>26</v>
      </c>
      <c r="F347" s="8" t="s">
        <v>2</v>
      </c>
      <c r="G347" s="8" t="s">
        <v>3</v>
      </c>
      <c r="I347" s="8" t="s">
        <v>1</v>
      </c>
      <c r="K347" s="8" t="s">
        <v>0</v>
      </c>
      <c r="L347" s="8">
        <v>1</v>
      </c>
      <c r="M347" t="s">
        <v>210</v>
      </c>
    </row>
    <row r="348" spans="1:13" x14ac:dyDescent="0.25">
      <c r="A348" s="8" t="s">
        <v>6</v>
      </c>
      <c r="C348" s="11" t="s">
        <v>990</v>
      </c>
      <c r="D348" s="8" t="s">
        <v>8</v>
      </c>
      <c r="E348" s="8" t="s">
        <v>3</v>
      </c>
      <c r="F348" s="8" t="s">
        <v>2</v>
      </c>
      <c r="G348" s="8" t="s">
        <v>3</v>
      </c>
      <c r="I348" s="8" t="s">
        <v>7</v>
      </c>
      <c r="J348" s="8" t="s">
        <v>10</v>
      </c>
      <c r="K348" s="8" t="s">
        <v>11</v>
      </c>
      <c r="L348" s="8" t="s">
        <v>6</v>
      </c>
      <c r="M348" t="s">
        <v>211</v>
      </c>
    </row>
    <row r="349" spans="1:13" x14ac:dyDescent="0.25">
      <c r="A349" s="8" t="s">
        <v>6</v>
      </c>
      <c r="C349" s="11" t="s">
        <v>991</v>
      </c>
      <c r="D349" s="8" t="s">
        <v>14</v>
      </c>
      <c r="E349" s="8" t="s">
        <v>3</v>
      </c>
      <c r="F349" s="8" t="s">
        <v>2</v>
      </c>
      <c r="G349" s="8" t="s">
        <v>3</v>
      </c>
      <c r="I349" s="8" t="s">
        <v>7</v>
      </c>
      <c r="J349" s="8" t="s">
        <v>10</v>
      </c>
      <c r="K349" s="8" t="s">
        <v>11</v>
      </c>
      <c r="L349" s="8" t="s">
        <v>11</v>
      </c>
      <c r="M349" t="s">
        <v>212</v>
      </c>
    </row>
    <row r="350" spans="1:13" x14ac:dyDescent="0.25">
      <c r="A350" s="8" t="s">
        <v>6</v>
      </c>
      <c r="C350" s="11" t="s">
        <v>992</v>
      </c>
      <c r="D350" s="8" t="s">
        <v>43</v>
      </c>
      <c r="E350" s="8" t="s">
        <v>3</v>
      </c>
      <c r="F350" s="8" t="s">
        <v>2</v>
      </c>
      <c r="G350" s="8" t="s">
        <v>3</v>
      </c>
      <c r="I350" s="8" t="s">
        <v>3</v>
      </c>
      <c r="K350" s="8" t="s">
        <v>6</v>
      </c>
      <c r="L350" s="8" t="s">
        <v>6</v>
      </c>
      <c r="M350" t="s">
        <v>213</v>
      </c>
    </row>
    <row r="351" spans="1:13" x14ac:dyDescent="0.25">
      <c r="A351" s="8">
        <v>3</v>
      </c>
      <c r="C351" s="11" t="s">
        <v>993</v>
      </c>
      <c r="D351" s="8" t="s">
        <v>14</v>
      </c>
      <c r="E351" s="8" t="s">
        <v>15</v>
      </c>
      <c r="F351" s="8" t="s">
        <v>32</v>
      </c>
      <c r="G351" s="8" t="s">
        <v>3</v>
      </c>
      <c r="I351" s="8" t="s">
        <v>28</v>
      </c>
      <c r="K351" s="8" t="s">
        <v>11</v>
      </c>
      <c r="L351" s="8">
        <v>2</v>
      </c>
      <c r="M351" t="s">
        <v>214</v>
      </c>
    </row>
    <row r="352" spans="1:13" x14ac:dyDescent="0.25">
      <c r="A352" s="8" t="s">
        <v>5</v>
      </c>
      <c r="C352" s="11" t="s">
        <v>994</v>
      </c>
      <c r="D352" s="8" t="s">
        <v>14</v>
      </c>
      <c r="E352" s="8" t="s">
        <v>2</v>
      </c>
      <c r="F352" s="8" t="s">
        <v>2</v>
      </c>
      <c r="G352" s="8" t="s">
        <v>3</v>
      </c>
      <c r="I352" s="8" t="s">
        <v>28</v>
      </c>
      <c r="K352" s="8" t="s">
        <v>6</v>
      </c>
      <c r="L352" s="8" t="s">
        <v>6</v>
      </c>
      <c r="M352" t="s">
        <v>215</v>
      </c>
    </row>
    <row r="353" spans="1:13" x14ac:dyDescent="0.25">
      <c r="A353" s="8" t="s">
        <v>5</v>
      </c>
      <c r="C353" s="11" t="s">
        <v>995</v>
      </c>
      <c r="D353" s="8" t="s">
        <v>29</v>
      </c>
      <c r="E353" s="8" t="s">
        <v>2</v>
      </c>
      <c r="F353" s="8" t="s">
        <v>2</v>
      </c>
      <c r="G353" s="8" t="s">
        <v>3</v>
      </c>
      <c r="I353" s="8" t="s">
        <v>1</v>
      </c>
      <c r="K353" s="8" t="s">
        <v>0</v>
      </c>
      <c r="L353" s="8" t="s">
        <v>6</v>
      </c>
      <c r="M353" t="s">
        <v>216</v>
      </c>
    </row>
    <row r="354" spans="1:13" x14ac:dyDescent="0.25">
      <c r="A354" s="8" t="s">
        <v>5</v>
      </c>
      <c r="C354" s="11" t="s">
        <v>996</v>
      </c>
      <c r="D354" s="8" t="s">
        <v>29</v>
      </c>
      <c r="E354" s="8" t="s">
        <v>2</v>
      </c>
      <c r="F354" s="8" t="s">
        <v>2</v>
      </c>
      <c r="G354" s="8" t="s">
        <v>3</v>
      </c>
      <c r="I354" s="8" t="s">
        <v>28</v>
      </c>
      <c r="K354" s="8" t="s">
        <v>11</v>
      </c>
      <c r="L354" s="8" t="s">
        <v>11</v>
      </c>
      <c r="M354" t="s">
        <v>217</v>
      </c>
    </row>
    <row r="355" spans="1:13" x14ac:dyDescent="0.25">
      <c r="A355" s="8">
        <v>2</v>
      </c>
      <c r="C355" s="11" t="s">
        <v>997</v>
      </c>
      <c r="D355" s="8" t="s">
        <v>29</v>
      </c>
      <c r="E355" s="8" t="s">
        <v>15</v>
      </c>
      <c r="F355" s="8" t="s">
        <v>2</v>
      </c>
      <c r="G355" s="8" t="s">
        <v>3</v>
      </c>
      <c r="I355" s="8" t="s">
        <v>13</v>
      </c>
      <c r="J355" s="8" t="s">
        <v>16</v>
      </c>
      <c r="K355" s="8" t="s">
        <v>16</v>
      </c>
      <c r="L355" s="8" t="s">
        <v>6</v>
      </c>
      <c r="M355" t="s">
        <v>518</v>
      </c>
    </row>
    <row r="356" spans="1:13" x14ac:dyDescent="0.25">
      <c r="A356" s="8" t="s">
        <v>6</v>
      </c>
      <c r="C356" s="11" t="s">
        <v>998</v>
      </c>
      <c r="D356" s="8" t="s">
        <v>24</v>
      </c>
      <c r="E356" s="8" t="s">
        <v>3</v>
      </c>
      <c r="F356" s="8" t="s">
        <v>2</v>
      </c>
      <c r="G356" s="8" t="s">
        <v>3</v>
      </c>
      <c r="I356" s="8" t="s">
        <v>3</v>
      </c>
      <c r="K356" s="8" t="s">
        <v>6</v>
      </c>
      <c r="L356" s="8" t="s">
        <v>6</v>
      </c>
      <c r="M356" t="s">
        <v>519</v>
      </c>
    </row>
    <row r="357" spans="1:13" x14ac:dyDescent="0.25">
      <c r="A357" s="8">
        <v>2</v>
      </c>
      <c r="C357" s="11" t="s">
        <v>999</v>
      </c>
      <c r="D357" s="8" t="s">
        <v>14</v>
      </c>
      <c r="E357" s="8" t="s">
        <v>26</v>
      </c>
      <c r="F357" s="8" t="s">
        <v>32</v>
      </c>
      <c r="G357" s="8" t="s">
        <v>3</v>
      </c>
      <c r="I357" s="8" t="s">
        <v>7</v>
      </c>
      <c r="J357" s="8" t="s">
        <v>10</v>
      </c>
      <c r="K357" s="8">
        <v>1</v>
      </c>
      <c r="L357" s="8">
        <v>2</v>
      </c>
      <c r="M357" t="s">
        <v>520</v>
      </c>
    </row>
    <row r="358" spans="1:13" x14ac:dyDescent="0.25">
      <c r="A358" s="8">
        <v>1</v>
      </c>
      <c r="C358" s="11" t="s">
        <v>1000</v>
      </c>
      <c r="D358" s="8" t="s">
        <v>35</v>
      </c>
      <c r="E358" s="8" t="s">
        <v>19</v>
      </c>
      <c r="F358" s="8" t="s">
        <v>2</v>
      </c>
      <c r="G358" s="8" t="s">
        <v>3</v>
      </c>
      <c r="I358" s="8" t="s">
        <v>1</v>
      </c>
      <c r="K358" s="8" t="s">
        <v>0</v>
      </c>
      <c r="L358" s="8">
        <v>2</v>
      </c>
      <c r="M358" t="s">
        <v>521</v>
      </c>
    </row>
    <row r="359" spans="1:13" x14ac:dyDescent="0.25">
      <c r="A359" s="8" t="s">
        <v>21</v>
      </c>
      <c r="C359" s="11" t="s">
        <v>1001</v>
      </c>
      <c r="D359" s="8" t="s">
        <v>8</v>
      </c>
      <c r="E359" s="8" t="s">
        <v>15</v>
      </c>
      <c r="F359" s="8" t="s">
        <v>2</v>
      </c>
      <c r="G359" s="8" t="s">
        <v>3</v>
      </c>
      <c r="I359" s="8" t="s">
        <v>7</v>
      </c>
      <c r="J359" s="8" t="s">
        <v>10</v>
      </c>
      <c r="K359" s="8">
        <v>3</v>
      </c>
      <c r="L359" s="8" t="s">
        <v>21</v>
      </c>
      <c r="M359" t="s">
        <v>522</v>
      </c>
    </row>
    <row r="360" spans="1:13" x14ac:dyDescent="0.25">
      <c r="A360" s="8">
        <v>3</v>
      </c>
      <c r="C360" s="11" t="s">
        <v>1002</v>
      </c>
      <c r="D360" s="8" t="s">
        <v>8</v>
      </c>
      <c r="E360" s="8" t="s">
        <v>26</v>
      </c>
      <c r="F360" s="8" t="s">
        <v>2</v>
      </c>
      <c r="G360" s="8" t="s">
        <v>3</v>
      </c>
      <c r="I360" s="8" t="s">
        <v>3</v>
      </c>
      <c r="K360" s="8">
        <v>3</v>
      </c>
      <c r="L360" s="8">
        <v>3</v>
      </c>
      <c r="M360" t="s">
        <v>523</v>
      </c>
    </row>
    <row r="361" spans="1:13" x14ac:dyDescent="0.25">
      <c r="A361" s="8" t="s">
        <v>6</v>
      </c>
      <c r="C361" s="11" t="s">
        <v>1003</v>
      </c>
      <c r="D361" s="8" t="s">
        <v>24</v>
      </c>
      <c r="E361" s="8" t="s">
        <v>3</v>
      </c>
      <c r="F361" s="8" t="s">
        <v>2</v>
      </c>
      <c r="G361" s="8" t="s">
        <v>3</v>
      </c>
      <c r="I361" s="8" t="s">
        <v>3</v>
      </c>
      <c r="K361" s="8" t="s">
        <v>6</v>
      </c>
      <c r="L361" s="8" t="s">
        <v>6</v>
      </c>
      <c r="M361" t="s">
        <v>524</v>
      </c>
    </row>
    <row r="362" spans="1:13" x14ac:dyDescent="0.25">
      <c r="A362" s="8">
        <v>1</v>
      </c>
      <c r="C362" s="11" t="s">
        <v>1004</v>
      </c>
      <c r="D362" s="8" t="s">
        <v>35</v>
      </c>
      <c r="E362" s="8" t="s">
        <v>19</v>
      </c>
      <c r="F362" s="8" t="s">
        <v>32</v>
      </c>
      <c r="G362" s="8" t="s">
        <v>3</v>
      </c>
      <c r="I362" s="8" t="s">
        <v>13</v>
      </c>
      <c r="J362" s="8" t="s">
        <v>16</v>
      </c>
      <c r="K362" s="8">
        <v>2</v>
      </c>
      <c r="L362" s="8">
        <v>2</v>
      </c>
      <c r="M362" t="s">
        <v>525</v>
      </c>
    </row>
    <row r="363" spans="1:13" x14ac:dyDescent="0.25">
      <c r="A363" s="8" t="s">
        <v>6</v>
      </c>
      <c r="C363" s="11" t="s">
        <v>1005</v>
      </c>
      <c r="D363" s="8" t="s">
        <v>14</v>
      </c>
      <c r="E363" s="8" t="s">
        <v>3</v>
      </c>
      <c r="F363" s="8" t="s">
        <v>2</v>
      </c>
      <c r="G363" s="8" t="s">
        <v>3</v>
      </c>
      <c r="I363" s="8" t="s">
        <v>7</v>
      </c>
      <c r="J363" s="8" t="s">
        <v>10</v>
      </c>
      <c r="K363" s="8" t="s">
        <v>11</v>
      </c>
      <c r="L363" s="8" t="s">
        <v>5</v>
      </c>
      <c r="M363" t="s">
        <v>526</v>
      </c>
    </row>
    <row r="364" spans="1:13" x14ac:dyDescent="0.25">
      <c r="A364" s="8">
        <v>3</v>
      </c>
      <c r="C364" s="11" t="s">
        <v>1006</v>
      </c>
      <c r="D364" s="8" t="s">
        <v>14</v>
      </c>
      <c r="E364" s="8" t="s">
        <v>15</v>
      </c>
      <c r="F364" s="8" t="s">
        <v>2</v>
      </c>
      <c r="G364" s="8" t="s">
        <v>3</v>
      </c>
      <c r="I364" s="8" t="s">
        <v>3</v>
      </c>
      <c r="K364" s="8">
        <v>3</v>
      </c>
      <c r="L364" s="8">
        <v>3</v>
      </c>
      <c r="M364" t="s">
        <v>527</v>
      </c>
    </row>
    <row r="365" spans="1:13" x14ac:dyDescent="0.25">
      <c r="A365" s="8">
        <v>3</v>
      </c>
      <c r="C365" s="11" t="s">
        <v>1007</v>
      </c>
      <c r="D365" s="8" t="s">
        <v>14</v>
      </c>
      <c r="E365" s="8" t="s">
        <v>15</v>
      </c>
      <c r="F365" s="8" t="s">
        <v>2</v>
      </c>
      <c r="G365" s="8" t="s">
        <v>3</v>
      </c>
      <c r="I365" s="8" t="s">
        <v>3</v>
      </c>
      <c r="K365" s="8">
        <v>3</v>
      </c>
      <c r="L365" s="8" t="s">
        <v>21</v>
      </c>
      <c r="M365" t="s">
        <v>528</v>
      </c>
    </row>
    <row r="366" spans="1:13" x14ac:dyDescent="0.25">
      <c r="A366" s="8" t="s">
        <v>6</v>
      </c>
      <c r="C366" s="11" t="s">
        <v>1008</v>
      </c>
      <c r="D366" s="8" t="s">
        <v>14</v>
      </c>
      <c r="E366" s="8" t="s">
        <v>3</v>
      </c>
      <c r="F366" s="8" t="s">
        <v>2</v>
      </c>
      <c r="G366" s="8" t="s">
        <v>3</v>
      </c>
      <c r="I366" s="8" t="s">
        <v>1</v>
      </c>
      <c r="K366" s="8" t="s">
        <v>0</v>
      </c>
      <c r="L366" s="8" t="s">
        <v>5</v>
      </c>
      <c r="M366" t="s">
        <v>529</v>
      </c>
    </row>
    <row r="367" spans="1:13" x14ac:dyDescent="0.25">
      <c r="A367" s="8" t="s">
        <v>6</v>
      </c>
      <c r="C367" s="11" t="s">
        <v>1009</v>
      </c>
      <c r="D367" s="8" t="s">
        <v>8</v>
      </c>
      <c r="E367" s="8" t="s">
        <v>3</v>
      </c>
      <c r="F367" s="8" t="s">
        <v>2</v>
      </c>
      <c r="G367" s="8" t="s">
        <v>3</v>
      </c>
      <c r="I367" s="8" t="s">
        <v>3</v>
      </c>
      <c r="K367" s="8" t="s">
        <v>6</v>
      </c>
      <c r="L367" s="8" t="s">
        <v>6</v>
      </c>
      <c r="M367" t="s">
        <v>530</v>
      </c>
    </row>
    <row r="368" spans="1:13" x14ac:dyDescent="0.25">
      <c r="A368" s="8" t="s">
        <v>6</v>
      </c>
      <c r="C368" s="11" t="s">
        <v>1010</v>
      </c>
      <c r="D368" s="8" t="s">
        <v>43</v>
      </c>
      <c r="E368" s="8" t="s">
        <v>15</v>
      </c>
      <c r="F368" s="8" t="s">
        <v>2</v>
      </c>
      <c r="G368" s="8" t="s">
        <v>3</v>
      </c>
      <c r="I368" s="8" t="s">
        <v>3</v>
      </c>
      <c r="K368" s="8" t="s">
        <v>6</v>
      </c>
      <c r="L368" s="8" t="s">
        <v>6</v>
      </c>
      <c r="M368" t="s">
        <v>531</v>
      </c>
    </row>
    <row r="369" spans="1:13" x14ac:dyDescent="0.25">
      <c r="A369" s="8" t="s">
        <v>6</v>
      </c>
      <c r="C369" s="11" t="s">
        <v>1011</v>
      </c>
      <c r="D369" s="8" t="s">
        <v>14</v>
      </c>
      <c r="E369" s="8" t="s">
        <v>3</v>
      </c>
      <c r="F369" s="8" t="s">
        <v>2</v>
      </c>
      <c r="G369" s="8" t="s">
        <v>3</v>
      </c>
      <c r="I369" s="8" t="s">
        <v>3</v>
      </c>
      <c r="K369" s="8" t="s">
        <v>6</v>
      </c>
      <c r="L369" s="8" t="s">
        <v>6</v>
      </c>
      <c r="M369" t="s">
        <v>532</v>
      </c>
    </row>
    <row r="370" spans="1:13" x14ac:dyDescent="0.25">
      <c r="A370" s="8">
        <v>3</v>
      </c>
      <c r="C370" s="11" t="s">
        <v>1012</v>
      </c>
      <c r="D370" s="8" t="s">
        <v>14</v>
      </c>
      <c r="E370" s="8" t="s">
        <v>15</v>
      </c>
      <c r="F370" s="8" t="s">
        <v>2</v>
      </c>
      <c r="G370" s="8" t="s">
        <v>3</v>
      </c>
      <c r="I370" s="8" t="s">
        <v>13</v>
      </c>
      <c r="J370" s="8" t="s">
        <v>10</v>
      </c>
      <c r="K370" s="8" t="s">
        <v>6</v>
      </c>
      <c r="L370" s="8" t="s">
        <v>21</v>
      </c>
      <c r="M370" t="s">
        <v>533</v>
      </c>
    </row>
    <row r="371" spans="1:13" x14ac:dyDescent="0.25">
      <c r="A371" s="8" t="s">
        <v>6</v>
      </c>
      <c r="C371" s="11" t="s">
        <v>1013</v>
      </c>
      <c r="D371" s="8" t="s">
        <v>43</v>
      </c>
      <c r="E371" s="8" t="s">
        <v>3</v>
      </c>
      <c r="F371" s="8" t="s">
        <v>2</v>
      </c>
      <c r="G371" s="8" t="s">
        <v>3</v>
      </c>
      <c r="I371" s="8" t="s">
        <v>3</v>
      </c>
      <c r="K371" s="8" t="s">
        <v>6</v>
      </c>
      <c r="L371" s="8" t="s">
        <v>6</v>
      </c>
      <c r="M371" t="s">
        <v>534</v>
      </c>
    </row>
    <row r="372" spans="1:13" x14ac:dyDescent="0.25">
      <c r="A372" s="8" t="s">
        <v>21</v>
      </c>
      <c r="C372" s="11" t="s">
        <v>1014</v>
      </c>
      <c r="D372" s="8" t="s">
        <v>43</v>
      </c>
      <c r="E372" s="8" t="s">
        <v>26</v>
      </c>
      <c r="F372" s="8" t="s">
        <v>2</v>
      </c>
      <c r="G372" s="8" t="s">
        <v>3</v>
      </c>
      <c r="I372" s="8" t="s">
        <v>13</v>
      </c>
      <c r="J372" s="8" t="s">
        <v>16</v>
      </c>
      <c r="K372" s="8" t="s">
        <v>6</v>
      </c>
      <c r="L372" s="8" t="s">
        <v>21</v>
      </c>
      <c r="M372" t="s">
        <v>115</v>
      </c>
    </row>
    <row r="373" spans="1:13" x14ac:dyDescent="0.25">
      <c r="A373" s="8">
        <v>1</v>
      </c>
      <c r="C373" s="11" t="s">
        <v>1015</v>
      </c>
      <c r="D373" s="8" t="s">
        <v>35</v>
      </c>
      <c r="E373" s="8" t="s">
        <v>26</v>
      </c>
      <c r="F373" s="8" t="s">
        <v>32</v>
      </c>
      <c r="G373" s="8" t="s">
        <v>3</v>
      </c>
      <c r="I373" s="8" t="s">
        <v>1</v>
      </c>
      <c r="K373" s="8" t="s">
        <v>0</v>
      </c>
      <c r="L373" s="8">
        <v>1</v>
      </c>
      <c r="M373" t="s">
        <v>116</v>
      </c>
    </row>
    <row r="374" spans="1:13" x14ac:dyDescent="0.25">
      <c r="A374" s="8">
        <v>2</v>
      </c>
      <c r="C374" s="11" t="s">
        <v>1016</v>
      </c>
      <c r="D374" s="8" t="s">
        <v>29</v>
      </c>
      <c r="E374" s="8" t="s">
        <v>15</v>
      </c>
      <c r="F374" s="8" t="s">
        <v>32</v>
      </c>
      <c r="G374" s="8" t="s">
        <v>3</v>
      </c>
      <c r="I374" s="8" t="s">
        <v>3</v>
      </c>
      <c r="K374" s="8">
        <v>2</v>
      </c>
      <c r="L374" s="8">
        <v>3</v>
      </c>
      <c r="M374" t="s">
        <v>117</v>
      </c>
    </row>
    <row r="375" spans="1:13" x14ac:dyDescent="0.25">
      <c r="A375" s="8" t="s">
        <v>6</v>
      </c>
      <c r="C375" s="11" t="s">
        <v>1017</v>
      </c>
      <c r="D375" s="8" t="s">
        <v>43</v>
      </c>
      <c r="E375" s="8" t="s">
        <v>15</v>
      </c>
      <c r="F375" s="8" t="s">
        <v>2</v>
      </c>
      <c r="G375" s="8" t="s">
        <v>3</v>
      </c>
      <c r="I375" s="8" t="s">
        <v>3</v>
      </c>
      <c r="K375" s="8" t="s">
        <v>6</v>
      </c>
      <c r="L375" s="8" t="s">
        <v>6</v>
      </c>
      <c r="M375" t="s">
        <v>118</v>
      </c>
    </row>
    <row r="376" spans="1:13" x14ac:dyDescent="0.25">
      <c r="A376" s="8" t="s">
        <v>6</v>
      </c>
      <c r="C376" s="11" t="s">
        <v>1018</v>
      </c>
      <c r="D376" s="8" t="s">
        <v>24</v>
      </c>
      <c r="E376" s="8" t="s">
        <v>3</v>
      </c>
      <c r="F376" s="8" t="s">
        <v>2</v>
      </c>
      <c r="G376" s="8" t="s">
        <v>3</v>
      </c>
      <c r="I376" s="8" t="s">
        <v>3</v>
      </c>
      <c r="K376" s="8" t="s">
        <v>6</v>
      </c>
      <c r="L376" s="8" t="s">
        <v>6</v>
      </c>
      <c r="M376" t="s">
        <v>193</v>
      </c>
    </row>
    <row r="377" spans="1:13" x14ac:dyDescent="0.25">
      <c r="A377" s="8">
        <v>3</v>
      </c>
      <c r="C377" s="11" t="s">
        <v>1019</v>
      </c>
      <c r="D377" s="8" t="s">
        <v>8</v>
      </c>
      <c r="E377" s="8" t="s">
        <v>26</v>
      </c>
      <c r="F377" s="8" t="s">
        <v>2</v>
      </c>
      <c r="G377" s="8" t="s">
        <v>3</v>
      </c>
      <c r="I377" s="8" t="s">
        <v>3</v>
      </c>
      <c r="K377" s="8">
        <v>3</v>
      </c>
      <c r="L377" s="8">
        <v>3</v>
      </c>
      <c r="M377" t="s">
        <v>535</v>
      </c>
    </row>
    <row r="378" spans="1:13" x14ac:dyDescent="0.25">
      <c r="A378" s="8" t="s">
        <v>16</v>
      </c>
      <c r="C378" s="11" t="s">
        <v>1020</v>
      </c>
      <c r="D378" s="8" t="s">
        <v>35</v>
      </c>
      <c r="E378" s="8" t="s">
        <v>2</v>
      </c>
      <c r="F378" s="8" t="s">
        <v>2</v>
      </c>
      <c r="G378" s="8" t="s">
        <v>3</v>
      </c>
      <c r="I378" s="8" t="s">
        <v>1</v>
      </c>
      <c r="K378" s="8" t="s">
        <v>0</v>
      </c>
      <c r="L378" s="8" t="s">
        <v>6</v>
      </c>
      <c r="M378" t="s">
        <v>536</v>
      </c>
    </row>
    <row r="379" spans="1:13" x14ac:dyDescent="0.25">
      <c r="A379" s="8" t="s">
        <v>183</v>
      </c>
      <c r="C379" s="11" t="s">
        <v>1021</v>
      </c>
      <c r="G379" s="8" t="s">
        <v>3</v>
      </c>
      <c r="K379" s="8" t="s">
        <v>0</v>
      </c>
      <c r="L379" s="8" t="s">
        <v>183</v>
      </c>
      <c r="M379" t="s">
        <v>644</v>
      </c>
    </row>
    <row r="380" spans="1:13" x14ac:dyDescent="0.25">
      <c r="A380" s="8">
        <v>3</v>
      </c>
      <c r="C380" s="11" t="s">
        <v>1022</v>
      </c>
      <c r="D380" s="8" t="s">
        <v>14</v>
      </c>
      <c r="E380" s="8" t="s">
        <v>15</v>
      </c>
      <c r="F380" s="8" t="s">
        <v>2</v>
      </c>
      <c r="G380" s="8" t="s">
        <v>3</v>
      </c>
      <c r="I380" s="8" t="s">
        <v>28</v>
      </c>
      <c r="K380" s="8" t="s">
        <v>11</v>
      </c>
      <c r="L380" s="8" t="s">
        <v>5</v>
      </c>
      <c r="M380" t="s">
        <v>236</v>
      </c>
    </row>
    <row r="381" spans="1:13" x14ac:dyDescent="0.25">
      <c r="A381" s="8" t="s">
        <v>5</v>
      </c>
      <c r="C381" s="11" t="s">
        <v>1023</v>
      </c>
      <c r="D381" s="8" t="s">
        <v>14</v>
      </c>
      <c r="E381" s="8" t="s">
        <v>2</v>
      </c>
      <c r="F381" s="8" t="s">
        <v>2</v>
      </c>
      <c r="G381" s="8" t="s">
        <v>3</v>
      </c>
      <c r="I381" s="8" t="s">
        <v>28</v>
      </c>
      <c r="K381" s="8" t="s">
        <v>11</v>
      </c>
      <c r="L381" s="8" t="s">
        <v>6</v>
      </c>
      <c r="M381" t="s">
        <v>237</v>
      </c>
    </row>
    <row r="382" spans="1:13" x14ac:dyDescent="0.25">
      <c r="A382" s="8" t="s">
        <v>6</v>
      </c>
      <c r="C382" s="11" t="s">
        <v>1024</v>
      </c>
      <c r="D382" s="8" t="s">
        <v>43</v>
      </c>
      <c r="E382" s="8" t="s">
        <v>3</v>
      </c>
      <c r="F382" s="8" t="s">
        <v>2</v>
      </c>
      <c r="G382" s="8" t="s">
        <v>3</v>
      </c>
      <c r="I382" s="8" t="s">
        <v>3</v>
      </c>
      <c r="K382" s="8" t="s">
        <v>6</v>
      </c>
      <c r="L382" s="8" t="s">
        <v>6</v>
      </c>
      <c r="M382" t="s">
        <v>238</v>
      </c>
    </row>
    <row r="383" spans="1:13" x14ac:dyDescent="0.25">
      <c r="A383" s="8">
        <v>2</v>
      </c>
      <c r="C383" s="11" t="s">
        <v>1025</v>
      </c>
      <c r="D383" s="8" t="s">
        <v>29</v>
      </c>
      <c r="E383" s="8" t="s">
        <v>15</v>
      </c>
      <c r="F383" s="8" t="s">
        <v>32</v>
      </c>
      <c r="G383" s="8" t="s">
        <v>3</v>
      </c>
      <c r="I383" s="8" t="s">
        <v>13</v>
      </c>
      <c r="J383" s="8" t="s">
        <v>16</v>
      </c>
      <c r="K383" s="8" t="s">
        <v>16</v>
      </c>
      <c r="L383" s="8">
        <v>2</v>
      </c>
      <c r="M383" t="s">
        <v>119</v>
      </c>
    </row>
    <row r="384" spans="1:13" x14ac:dyDescent="0.25">
      <c r="A384" s="8">
        <v>2</v>
      </c>
      <c r="C384" s="11" t="s">
        <v>1026</v>
      </c>
      <c r="D384" s="8" t="s">
        <v>29</v>
      </c>
      <c r="E384" s="8" t="s">
        <v>15</v>
      </c>
      <c r="F384" s="8" t="s">
        <v>32</v>
      </c>
      <c r="G384" s="8" t="s">
        <v>3</v>
      </c>
      <c r="I384" s="8" t="s">
        <v>3</v>
      </c>
      <c r="K384" s="8">
        <v>2</v>
      </c>
      <c r="L384" s="8">
        <v>3</v>
      </c>
      <c r="M384" t="s">
        <v>120</v>
      </c>
    </row>
    <row r="385" spans="1:13" x14ac:dyDescent="0.25">
      <c r="A385" s="8">
        <v>0</v>
      </c>
      <c r="C385" s="11" t="s">
        <v>1027</v>
      </c>
      <c r="D385" s="8" t="s">
        <v>66</v>
      </c>
      <c r="H385">
        <v>1996</v>
      </c>
      <c r="I385" s="8" t="s">
        <v>13</v>
      </c>
      <c r="J385" s="8" t="s">
        <v>387</v>
      </c>
      <c r="K385" s="8" t="s">
        <v>16</v>
      </c>
      <c r="L385" s="8">
        <v>1</v>
      </c>
      <c r="M385" t="s">
        <v>388</v>
      </c>
    </row>
    <row r="386" spans="1:13" x14ac:dyDescent="0.25">
      <c r="A386" s="8">
        <v>1</v>
      </c>
      <c r="C386" s="11" t="s">
        <v>1028</v>
      </c>
      <c r="D386" s="8" t="s">
        <v>35</v>
      </c>
      <c r="E386" s="8" t="s">
        <v>26</v>
      </c>
      <c r="F386" s="8" t="s">
        <v>32</v>
      </c>
      <c r="G386" s="8" t="s">
        <v>3</v>
      </c>
      <c r="I386" s="8" t="s">
        <v>13</v>
      </c>
      <c r="J386" s="8" t="s">
        <v>16</v>
      </c>
      <c r="K386" s="8" t="s">
        <v>16</v>
      </c>
      <c r="L386" s="8">
        <v>3</v>
      </c>
      <c r="M386" t="s">
        <v>389</v>
      </c>
    </row>
    <row r="387" spans="1:13" x14ac:dyDescent="0.25">
      <c r="A387" s="8" t="s">
        <v>16</v>
      </c>
      <c r="C387" s="11" t="s">
        <v>1029</v>
      </c>
      <c r="D387" s="8" t="s">
        <v>35</v>
      </c>
      <c r="E387" s="8" t="s">
        <v>3</v>
      </c>
      <c r="F387" s="8" t="s">
        <v>2</v>
      </c>
      <c r="G387" s="8" t="s">
        <v>3</v>
      </c>
      <c r="I387" s="8" t="s">
        <v>1</v>
      </c>
      <c r="K387" s="8" t="s">
        <v>0</v>
      </c>
      <c r="M387" t="s">
        <v>390</v>
      </c>
    </row>
    <row r="388" spans="1:13" x14ac:dyDescent="0.25">
      <c r="A388" s="8">
        <v>1</v>
      </c>
      <c r="B388" s="8" t="s">
        <v>2</v>
      </c>
      <c r="C388" s="11" t="s">
        <v>1030</v>
      </c>
      <c r="D388" s="8" t="s">
        <v>29</v>
      </c>
      <c r="E388" s="8" t="s">
        <v>26</v>
      </c>
      <c r="F388" s="8" t="s">
        <v>2</v>
      </c>
      <c r="G388" s="8" t="s">
        <v>3</v>
      </c>
      <c r="I388" s="8" t="s">
        <v>3</v>
      </c>
      <c r="K388" s="8">
        <v>1</v>
      </c>
      <c r="L388" s="8">
        <v>1</v>
      </c>
      <c r="M388" t="s">
        <v>537</v>
      </c>
    </row>
    <row r="389" spans="1:13" x14ac:dyDescent="0.25">
      <c r="A389" s="8" t="s">
        <v>6</v>
      </c>
      <c r="C389" s="11" t="s">
        <v>1031</v>
      </c>
      <c r="D389" s="8" t="s">
        <v>8</v>
      </c>
      <c r="E389" s="8" t="s">
        <v>3</v>
      </c>
      <c r="F389" s="8" t="s">
        <v>2</v>
      </c>
      <c r="G389" s="8" t="s">
        <v>3</v>
      </c>
      <c r="I389" s="8" t="s">
        <v>3</v>
      </c>
      <c r="K389" s="8" t="s">
        <v>6</v>
      </c>
      <c r="L389" s="8" t="s">
        <v>6</v>
      </c>
      <c r="M389" t="s">
        <v>121</v>
      </c>
    </row>
    <row r="390" spans="1:13" x14ac:dyDescent="0.25">
      <c r="A390" s="8" t="s">
        <v>6</v>
      </c>
      <c r="C390" s="11" t="s">
        <v>1032</v>
      </c>
      <c r="D390" s="8" t="s">
        <v>8</v>
      </c>
      <c r="E390" s="8" t="s">
        <v>3</v>
      </c>
      <c r="F390" s="8" t="s">
        <v>2</v>
      </c>
      <c r="G390" s="8" t="s">
        <v>3</v>
      </c>
      <c r="I390" s="8" t="s">
        <v>3</v>
      </c>
      <c r="K390" s="8" t="s">
        <v>6</v>
      </c>
      <c r="L390" s="8" t="s">
        <v>6</v>
      </c>
      <c r="M390" t="s">
        <v>538</v>
      </c>
    </row>
    <row r="391" spans="1:13" x14ac:dyDescent="0.25">
      <c r="A391" s="8">
        <v>2</v>
      </c>
      <c r="C391" s="11" t="s">
        <v>1033</v>
      </c>
      <c r="D391" s="8" t="s">
        <v>29</v>
      </c>
      <c r="E391" s="8" t="s">
        <v>15</v>
      </c>
      <c r="F391" s="8" t="s">
        <v>32</v>
      </c>
      <c r="G391" s="8" t="s">
        <v>3</v>
      </c>
      <c r="I391" s="8" t="s">
        <v>28</v>
      </c>
      <c r="K391" s="8" t="s">
        <v>11</v>
      </c>
      <c r="L391" s="8" t="s">
        <v>21</v>
      </c>
      <c r="M391" t="s">
        <v>539</v>
      </c>
    </row>
    <row r="392" spans="1:13" x14ac:dyDescent="0.25">
      <c r="A392" s="8">
        <v>1</v>
      </c>
      <c r="C392" s="11" t="s">
        <v>1034</v>
      </c>
      <c r="D392" s="8" t="s">
        <v>29</v>
      </c>
      <c r="E392" s="8" t="s">
        <v>26</v>
      </c>
      <c r="F392" s="8" t="s">
        <v>82</v>
      </c>
      <c r="G392" s="8" t="s">
        <v>3</v>
      </c>
      <c r="I392" s="8" t="s">
        <v>13</v>
      </c>
      <c r="J392" s="8" t="s">
        <v>16</v>
      </c>
      <c r="K392" s="8">
        <v>2</v>
      </c>
      <c r="L392" s="8">
        <v>2</v>
      </c>
      <c r="M392" t="s">
        <v>540</v>
      </c>
    </row>
    <row r="393" spans="1:13" x14ac:dyDescent="0.25">
      <c r="A393" s="8">
        <v>3</v>
      </c>
      <c r="C393" s="11" t="s">
        <v>1035</v>
      </c>
      <c r="D393" s="8" t="s">
        <v>14</v>
      </c>
      <c r="E393" s="8" t="s">
        <v>15</v>
      </c>
      <c r="F393" s="8" t="s">
        <v>32</v>
      </c>
      <c r="G393" s="8" t="s">
        <v>3</v>
      </c>
      <c r="I393" s="8" t="s">
        <v>3</v>
      </c>
      <c r="K393" s="8">
        <v>3</v>
      </c>
      <c r="L393" s="8">
        <v>3</v>
      </c>
      <c r="M393" t="s">
        <v>541</v>
      </c>
    </row>
    <row r="394" spans="1:13" x14ac:dyDescent="0.25">
      <c r="A394" s="8" t="s">
        <v>5</v>
      </c>
      <c r="C394" s="11" t="s">
        <v>1036</v>
      </c>
      <c r="D394" s="8" t="s">
        <v>29</v>
      </c>
      <c r="E394" s="8" t="s">
        <v>2</v>
      </c>
      <c r="F394" s="8" t="s">
        <v>2</v>
      </c>
      <c r="G394" s="8" t="s">
        <v>3</v>
      </c>
      <c r="I394" s="8" t="s">
        <v>28</v>
      </c>
      <c r="K394" s="8" t="s">
        <v>16</v>
      </c>
      <c r="L394" s="8" t="s">
        <v>21</v>
      </c>
      <c r="M394" t="s">
        <v>542</v>
      </c>
    </row>
    <row r="395" spans="1:13" x14ac:dyDescent="0.25">
      <c r="A395" s="8">
        <v>2</v>
      </c>
      <c r="C395" s="11" t="s">
        <v>1037</v>
      </c>
      <c r="D395" s="8" t="s">
        <v>29</v>
      </c>
      <c r="E395" s="8" t="s">
        <v>15</v>
      </c>
      <c r="F395" s="8" t="s">
        <v>2</v>
      </c>
      <c r="G395" s="8" t="s">
        <v>3</v>
      </c>
      <c r="I395" s="8" t="s">
        <v>13</v>
      </c>
      <c r="J395" s="8" t="s">
        <v>10</v>
      </c>
      <c r="K395" s="8">
        <v>3</v>
      </c>
      <c r="L395" s="8" t="s">
        <v>21</v>
      </c>
      <c r="M395" t="s">
        <v>543</v>
      </c>
    </row>
    <row r="396" spans="1:13" x14ac:dyDescent="0.25">
      <c r="A396" s="8" t="s">
        <v>6</v>
      </c>
      <c r="C396" s="11" t="s">
        <v>1038</v>
      </c>
      <c r="D396" s="8" t="s">
        <v>43</v>
      </c>
      <c r="E396" s="8" t="s">
        <v>15</v>
      </c>
      <c r="F396" s="8" t="s">
        <v>2</v>
      </c>
      <c r="G396" s="8" t="s">
        <v>3</v>
      </c>
      <c r="I396" s="8" t="s">
        <v>3</v>
      </c>
      <c r="K396" s="8" t="s">
        <v>6</v>
      </c>
      <c r="L396" s="8" t="s">
        <v>6</v>
      </c>
      <c r="M396" t="s">
        <v>122</v>
      </c>
    </row>
    <row r="397" spans="1:13" x14ac:dyDescent="0.25">
      <c r="A397" s="8" t="s">
        <v>6</v>
      </c>
      <c r="C397" s="11" t="s">
        <v>1039</v>
      </c>
      <c r="D397" s="8" t="s">
        <v>43</v>
      </c>
      <c r="E397" s="8" t="s">
        <v>15</v>
      </c>
      <c r="F397" s="8" t="s">
        <v>2</v>
      </c>
      <c r="G397" s="8" t="s">
        <v>3</v>
      </c>
      <c r="I397" s="8" t="s">
        <v>7</v>
      </c>
      <c r="J397" s="8" t="s">
        <v>10</v>
      </c>
      <c r="K397" s="8" t="s">
        <v>21</v>
      </c>
      <c r="L397" s="8" t="s">
        <v>21</v>
      </c>
      <c r="M397" t="s">
        <v>123</v>
      </c>
    </row>
    <row r="398" spans="1:13" x14ac:dyDescent="0.25">
      <c r="A398" s="8" t="s">
        <v>6</v>
      </c>
      <c r="C398" s="11" t="s">
        <v>1040</v>
      </c>
      <c r="D398" s="8" t="s">
        <v>8</v>
      </c>
      <c r="E398" s="8" t="s">
        <v>38</v>
      </c>
      <c r="F398" s="8" t="s">
        <v>39</v>
      </c>
      <c r="G398" s="8" t="s">
        <v>3</v>
      </c>
      <c r="I398" s="8" t="s">
        <v>1</v>
      </c>
      <c r="K398" s="8" t="s">
        <v>0</v>
      </c>
      <c r="L398" s="8" t="s">
        <v>6</v>
      </c>
      <c r="M398" t="s">
        <v>124</v>
      </c>
    </row>
    <row r="399" spans="1:13" x14ac:dyDescent="0.25">
      <c r="A399" s="8">
        <v>2</v>
      </c>
      <c r="C399" s="11" t="s">
        <v>1041</v>
      </c>
      <c r="D399" s="8" t="s">
        <v>14</v>
      </c>
      <c r="E399" s="8" t="s">
        <v>26</v>
      </c>
      <c r="F399" s="8" t="s">
        <v>32</v>
      </c>
      <c r="G399" s="8" t="s">
        <v>3</v>
      </c>
      <c r="I399" s="8" t="s">
        <v>3</v>
      </c>
      <c r="K399" s="8">
        <v>2</v>
      </c>
      <c r="L399" s="8">
        <v>2</v>
      </c>
      <c r="M399" t="s">
        <v>125</v>
      </c>
    </row>
    <row r="400" spans="1:13" x14ac:dyDescent="0.25">
      <c r="A400" s="8">
        <v>1</v>
      </c>
      <c r="C400" s="11" t="s">
        <v>1042</v>
      </c>
      <c r="D400" s="8" t="s">
        <v>35</v>
      </c>
      <c r="E400" s="8" t="s">
        <v>15</v>
      </c>
      <c r="F400" s="8" t="s">
        <v>2</v>
      </c>
      <c r="G400" s="8" t="s">
        <v>3</v>
      </c>
      <c r="I400" s="8" t="s">
        <v>7</v>
      </c>
      <c r="J400" s="8" t="s">
        <v>10</v>
      </c>
      <c r="K400" s="8">
        <v>0</v>
      </c>
      <c r="L400" s="8">
        <v>1</v>
      </c>
      <c r="M400" t="s">
        <v>36</v>
      </c>
    </row>
    <row r="401" spans="1:13" x14ac:dyDescent="0.25">
      <c r="A401" s="8" t="s">
        <v>21</v>
      </c>
      <c r="C401" s="11" t="s">
        <v>1043</v>
      </c>
      <c r="D401" s="8" t="s">
        <v>8</v>
      </c>
      <c r="E401" s="8" t="s">
        <v>15</v>
      </c>
      <c r="F401" s="8" t="s">
        <v>2</v>
      </c>
      <c r="G401" s="8" t="s">
        <v>3</v>
      </c>
      <c r="I401" s="8" t="s">
        <v>7</v>
      </c>
      <c r="J401" s="8" t="s">
        <v>10</v>
      </c>
      <c r="K401" s="8">
        <v>3</v>
      </c>
      <c r="L401" s="8" t="s">
        <v>21</v>
      </c>
      <c r="M401" t="s">
        <v>544</v>
      </c>
    </row>
    <row r="402" spans="1:13" x14ac:dyDescent="0.25">
      <c r="A402" s="8" t="s">
        <v>21</v>
      </c>
      <c r="C402" s="11" t="s">
        <v>1044</v>
      </c>
      <c r="D402" s="8" t="s">
        <v>8</v>
      </c>
      <c r="E402" s="8" t="s">
        <v>15</v>
      </c>
      <c r="F402" s="8" t="s">
        <v>32</v>
      </c>
      <c r="G402" s="8" t="s">
        <v>3</v>
      </c>
      <c r="I402" s="8" t="s">
        <v>13</v>
      </c>
      <c r="J402" s="8" t="s">
        <v>16</v>
      </c>
      <c r="K402" s="8" t="s">
        <v>6</v>
      </c>
      <c r="L402" s="8" t="s">
        <v>6</v>
      </c>
      <c r="M402" t="s">
        <v>174</v>
      </c>
    </row>
    <row r="403" spans="1:13" x14ac:dyDescent="0.25">
      <c r="A403" s="8" t="s">
        <v>6</v>
      </c>
      <c r="C403" s="11" t="s">
        <v>1045</v>
      </c>
      <c r="D403" s="8" t="s">
        <v>43</v>
      </c>
      <c r="E403" s="8" t="s">
        <v>3</v>
      </c>
      <c r="F403" s="8" t="s">
        <v>2</v>
      </c>
      <c r="G403" s="8" t="s">
        <v>3</v>
      </c>
      <c r="I403" s="8" t="s">
        <v>3</v>
      </c>
      <c r="K403" s="8" t="s">
        <v>6</v>
      </c>
      <c r="L403" s="8" t="s">
        <v>6</v>
      </c>
      <c r="M403" t="s">
        <v>175</v>
      </c>
    </row>
    <row r="404" spans="1:13" x14ac:dyDescent="0.25">
      <c r="A404" s="8" t="s">
        <v>21</v>
      </c>
      <c r="C404" s="11" t="s">
        <v>1046</v>
      </c>
      <c r="D404" s="8" t="s">
        <v>8</v>
      </c>
      <c r="E404" s="8" t="s">
        <v>15</v>
      </c>
      <c r="F404" s="8" t="s">
        <v>2</v>
      </c>
      <c r="G404" s="8" t="s">
        <v>3</v>
      </c>
      <c r="I404" s="8" t="s">
        <v>13</v>
      </c>
      <c r="J404" s="8" t="s">
        <v>16</v>
      </c>
      <c r="K404" s="8" t="s">
        <v>6</v>
      </c>
      <c r="L404" s="8" t="s">
        <v>6</v>
      </c>
      <c r="M404" t="s">
        <v>176</v>
      </c>
    </row>
    <row r="405" spans="1:13" x14ac:dyDescent="0.25">
      <c r="A405" s="8" t="s">
        <v>6</v>
      </c>
      <c r="C405" s="11" t="s">
        <v>1047</v>
      </c>
      <c r="D405" s="8" t="s">
        <v>24</v>
      </c>
      <c r="E405" s="8" t="s">
        <v>3</v>
      </c>
      <c r="F405" s="8" t="s">
        <v>2</v>
      </c>
      <c r="G405" s="8" t="s">
        <v>3</v>
      </c>
      <c r="I405" s="8" t="s">
        <v>3</v>
      </c>
      <c r="K405" s="8" t="s">
        <v>6</v>
      </c>
      <c r="L405" s="8" t="s">
        <v>6</v>
      </c>
      <c r="M405" t="s">
        <v>177</v>
      </c>
    </row>
    <row r="406" spans="1:13" x14ac:dyDescent="0.25">
      <c r="A406" s="8">
        <v>2</v>
      </c>
      <c r="C406" s="11" t="s">
        <v>1048</v>
      </c>
      <c r="D406" s="8" t="s">
        <v>14</v>
      </c>
      <c r="E406" s="8" t="s">
        <v>26</v>
      </c>
      <c r="F406" s="8" t="s">
        <v>32</v>
      </c>
      <c r="G406" s="8" t="s">
        <v>3</v>
      </c>
      <c r="I406" s="8" t="s">
        <v>13</v>
      </c>
      <c r="J406" s="8" t="s">
        <v>16</v>
      </c>
      <c r="K406" s="8">
        <v>3</v>
      </c>
      <c r="L406" s="8">
        <v>3</v>
      </c>
      <c r="M406" t="s">
        <v>178</v>
      </c>
    </row>
    <row r="407" spans="1:13" x14ac:dyDescent="0.25">
      <c r="A407" s="8">
        <v>1</v>
      </c>
      <c r="B407" s="8" t="s">
        <v>639</v>
      </c>
      <c r="C407" s="11" t="s">
        <v>1049</v>
      </c>
      <c r="D407" s="8" t="s">
        <v>29</v>
      </c>
      <c r="E407" s="8" t="s">
        <v>26</v>
      </c>
      <c r="F407" s="8" t="s">
        <v>2</v>
      </c>
      <c r="G407" s="8" t="s">
        <v>3</v>
      </c>
      <c r="I407" s="8" t="s">
        <v>3</v>
      </c>
      <c r="K407" s="8">
        <v>1</v>
      </c>
      <c r="L407" s="8">
        <v>1</v>
      </c>
      <c r="M407" t="s">
        <v>126</v>
      </c>
    </row>
    <row r="408" spans="1:13" x14ac:dyDescent="0.25">
      <c r="A408" s="8">
        <v>2</v>
      </c>
      <c r="C408" s="11" t="s">
        <v>1050</v>
      </c>
      <c r="D408" s="8" t="s">
        <v>14</v>
      </c>
      <c r="E408" s="8" t="s">
        <v>26</v>
      </c>
      <c r="F408" s="8" t="s">
        <v>2</v>
      </c>
      <c r="G408" s="8" t="s">
        <v>3</v>
      </c>
      <c r="I408" s="8" t="s">
        <v>3</v>
      </c>
      <c r="K408" s="8">
        <v>2</v>
      </c>
      <c r="L408" s="8">
        <v>2</v>
      </c>
      <c r="M408" t="s">
        <v>127</v>
      </c>
    </row>
    <row r="409" spans="1:13" x14ac:dyDescent="0.25">
      <c r="A409" s="8" t="s">
        <v>6</v>
      </c>
      <c r="C409" s="11" t="s">
        <v>1051</v>
      </c>
      <c r="D409" s="8" t="s">
        <v>43</v>
      </c>
      <c r="E409" s="8" t="s">
        <v>15</v>
      </c>
      <c r="F409" s="8" t="s">
        <v>2</v>
      </c>
      <c r="G409" s="8" t="s">
        <v>3</v>
      </c>
      <c r="I409" s="8" t="s">
        <v>3</v>
      </c>
      <c r="K409" s="8" t="s">
        <v>6</v>
      </c>
      <c r="L409" s="8" t="s">
        <v>6</v>
      </c>
      <c r="M409" t="s">
        <v>391</v>
      </c>
    </row>
    <row r="410" spans="1:13" x14ac:dyDescent="0.25">
      <c r="A410" s="8">
        <v>2</v>
      </c>
      <c r="C410" s="11" t="s">
        <v>1052</v>
      </c>
      <c r="D410" s="8" t="s">
        <v>14</v>
      </c>
      <c r="E410" s="8" t="s">
        <v>26</v>
      </c>
      <c r="F410" s="8" t="s">
        <v>2</v>
      </c>
      <c r="G410" s="8" t="s">
        <v>3</v>
      </c>
      <c r="I410" s="8" t="s">
        <v>3</v>
      </c>
      <c r="K410" s="8">
        <v>2</v>
      </c>
      <c r="L410" s="8">
        <v>2</v>
      </c>
      <c r="M410" t="s">
        <v>159</v>
      </c>
    </row>
    <row r="411" spans="1:13" x14ac:dyDescent="0.25">
      <c r="A411" s="8">
        <v>3</v>
      </c>
      <c r="C411" s="11" t="s">
        <v>1053</v>
      </c>
      <c r="D411" s="8" t="s">
        <v>8</v>
      </c>
      <c r="E411" s="8" t="s">
        <v>26</v>
      </c>
      <c r="F411" s="8" t="s">
        <v>2</v>
      </c>
      <c r="G411" s="8" t="s">
        <v>3</v>
      </c>
      <c r="I411" s="8" t="s">
        <v>7</v>
      </c>
      <c r="J411" s="8" t="s">
        <v>10</v>
      </c>
      <c r="K411" s="8">
        <v>2</v>
      </c>
      <c r="L411" s="8">
        <v>2</v>
      </c>
      <c r="M411" t="s">
        <v>128</v>
      </c>
    </row>
    <row r="412" spans="1:13" x14ac:dyDescent="0.25">
      <c r="A412" s="8" t="s">
        <v>6</v>
      </c>
      <c r="C412" s="11" t="s">
        <v>1054</v>
      </c>
      <c r="D412" s="8" t="s">
        <v>43</v>
      </c>
      <c r="E412" s="8" t="s">
        <v>3</v>
      </c>
      <c r="F412" s="8" t="s">
        <v>2</v>
      </c>
      <c r="G412" s="8" t="s">
        <v>3</v>
      </c>
      <c r="I412" s="8" t="s">
        <v>3</v>
      </c>
      <c r="K412" s="8" t="s">
        <v>6</v>
      </c>
      <c r="L412" s="8" t="s">
        <v>6</v>
      </c>
      <c r="M412" t="s">
        <v>218</v>
      </c>
    </row>
    <row r="413" spans="1:13" x14ac:dyDescent="0.25">
      <c r="A413" s="8" t="s">
        <v>6</v>
      </c>
      <c r="C413" s="11" t="s">
        <v>1055</v>
      </c>
      <c r="D413" s="8" t="s">
        <v>14</v>
      </c>
      <c r="E413" s="8" t="s">
        <v>3</v>
      </c>
      <c r="F413" s="8" t="s">
        <v>2</v>
      </c>
      <c r="G413" s="8" t="s">
        <v>3</v>
      </c>
      <c r="I413" s="8" t="s">
        <v>7</v>
      </c>
      <c r="J413" s="8" t="s">
        <v>10</v>
      </c>
      <c r="K413" s="8" t="s">
        <v>11</v>
      </c>
      <c r="L413" s="8" t="s">
        <v>6</v>
      </c>
      <c r="M413" t="s">
        <v>219</v>
      </c>
    </row>
    <row r="414" spans="1:13" x14ac:dyDescent="0.25">
      <c r="A414" s="8" t="s">
        <v>6</v>
      </c>
      <c r="C414" s="11" t="s">
        <v>1056</v>
      </c>
      <c r="D414" s="8" t="s">
        <v>14</v>
      </c>
      <c r="E414" s="8" t="s">
        <v>3</v>
      </c>
      <c r="F414" s="8" t="s">
        <v>2</v>
      </c>
      <c r="G414" s="8" t="s">
        <v>3</v>
      </c>
      <c r="I414" s="8" t="s">
        <v>28</v>
      </c>
      <c r="K414" s="8" t="s">
        <v>5</v>
      </c>
      <c r="L414" s="8" t="s">
        <v>6</v>
      </c>
      <c r="M414" t="s">
        <v>220</v>
      </c>
    </row>
    <row r="415" spans="1:13" x14ac:dyDescent="0.25">
      <c r="A415" s="8" t="s">
        <v>6</v>
      </c>
      <c r="C415" s="11" t="s">
        <v>1057</v>
      </c>
      <c r="D415" s="8" t="s">
        <v>43</v>
      </c>
      <c r="E415" s="8" t="s">
        <v>3</v>
      </c>
      <c r="F415" s="8" t="s">
        <v>2</v>
      </c>
      <c r="G415" s="8" t="s">
        <v>3</v>
      </c>
      <c r="I415" s="8" t="s">
        <v>3</v>
      </c>
      <c r="K415" s="8" t="s">
        <v>6</v>
      </c>
      <c r="L415" s="8" t="s">
        <v>6</v>
      </c>
      <c r="M415" t="s">
        <v>221</v>
      </c>
    </row>
    <row r="416" spans="1:13" x14ac:dyDescent="0.25">
      <c r="A416" s="8" t="s">
        <v>6</v>
      </c>
      <c r="C416" s="11" t="s">
        <v>1058</v>
      </c>
      <c r="D416" s="8" t="s">
        <v>24</v>
      </c>
      <c r="E416" s="8" t="s">
        <v>3</v>
      </c>
      <c r="F416" s="8" t="s">
        <v>2</v>
      </c>
      <c r="G416" s="8" t="s">
        <v>3</v>
      </c>
      <c r="I416" s="8" t="s">
        <v>3</v>
      </c>
      <c r="K416" s="8" t="s">
        <v>6</v>
      </c>
      <c r="L416" s="8" t="s">
        <v>6</v>
      </c>
      <c r="M416" t="s">
        <v>222</v>
      </c>
    </row>
    <row r="417" spans="1:13" x14ac:dyDescent="0.25">
      <c r="A417" s="8" t="s">
        <v>6</v>
      </c>
      <c r="C417" s="11" t="s">
        <v>1059</v>
      </c>
      <c r="D417" s="8" t="s">
        <v>43</v>
      </c>
      <c r="E417" s="8" t="s">
        <v>3</v>
      </c>
      <c r="F417" s="8" t="s">
        <v>2</v>
      </c>
      <c r="G417" s="8" t="s">
        <v>3</v>
      </c>
      <c r="I417" s="8" t="s">
        <v>3</v>
      </c>
      <c r="K417" s="8" t="s">
        <v>6</v>
      </c>
      <c r="L417" s="8" t="s">
        <v>6</v>
      </c>
      <c r="M417" t="s">
        <v>223</v>
      </c>
    </row>
    <row r="418" spans="1:13" x14ac:dyDescent="0.25">
      <c r="A418" s="8" t="s">
        <v>6</v>
      </c>
      <c r="C418" s="11" t="s">
        <v>1060</v>
      </c>
      <c r="D418" s="8" t="s">
        <v>43</v>
      </c>
      <c r="E418" s="8" t="s">
        <v>3</v>
      </c>
      <c r="F418" s="8" t="s">
        <v>2</v>
      </c>
      <c r="G418" s="8" t="s">
        <v>3</v>
      </c>
      <c r="I418" s="8" t="s">
        <v>3</v>
      </c>
      <c r="K418" s="8" t="s">
        <v>6</v>
      </c>
      <c r="L418" s="8" t="s">
        <v>6</v>
      </c>
      <c r="M418" t="s">
        <v>224</v>
      </c>
    </row>
    <row r="419" spans="1:13" x14ac:dyDescent="0.25">
      <c r="A419" s="8">
        <v>3</v>
      </c>
      <c r="C419" s="11" t="s">
        <v>1061</v>
      </c>
      <c r="D419" s="8" t="s">
        <v>14</v>
      </c>
      <c r="E419" s="8" t="s">
        <v>15</v>
      </c>
      <c r="F419" s="8" t="s">
        <v>2</v>
      </c>
      <c r="G419" s="8" t="s">
        <v>3</v>
      </c>
      <c r="I419" s="8" t="s">
        <v>3</v>
      </c>
      <c r="K419" s="8">
        <v>3</v>
      </c>
      <c r="L419" s="8">
        <v>3</v>
      </c>
      <c r="M419" t="s">
        <v>545</v>
      </c>
    </row>
    <row r="420" spans="1:13" x14ac:dyDescent="0.25">
      <c r="A420" s="8" t="s">
        <v>6</v>
      </c>
      <c r="C420" s="11" t="s">
        <v>1062</v>
      </c>
      <c r="D420" s="8" t="s">
        <v>8</v>
      </c>
      <c r="E420" s="8" t="s">
        <v>3</v>
      </c>
      <c r="F420" s="8" t="s">
        <v>2</v>
      </c>
      <c r="G420" s="8" t="s">
        <v>3</v>
      </c>
      <c r="I420" s="8" t="s">
        <v>3</v>
      </c>
      <c r="K420" s="8" t="s">
        <v>6</v>
      </c>
      <c r="L420" s="8" t="s">
        <v>6</v>
      </c>
      <c r="M420" t="s">
        <v>546</v>
      </c>
    </row>
    <row r="421" spans="1:13" x14ac:dyDescent="0.25">
      <c r="A421" s="8">
        <v>3</v>
      </c>
      <c r="C421" s="11" t="s">
        <v>1063</v>
      </c>
      <c r="D421" s="8" t="s">
        <v>14</v>
      </c>
      <c r="E421" s="8" t="s">
        <v>15</v>
      </c>
      <c r="F421" s="8" t="s">
        <v>2</v>
      </c>
      <c r="G421" s="8" t="s">
        <v>3</v>
      </c>
      <c r="I421" s="8" t="s">
        <v>3</v>
      </c>
      <c r="K421" s="8">
        <v>3</v>
      </c>
      <c r="L421" s="8" t="s">
        <v>21</v>
      </c>
      <c r="M421" t="s">
        <v>547</v>
      </c>
    </row>
    <row r="422" spans="1:13" x14ac:dyDescent="0.25">
      <c r="A422" s="8">
        <v>0</v>
      </c>
      <c r="C422" s="11" t="s">
        <v>1064</v>
      </c>
      <c r="D422" s="8" t="s">
        <v>66</v>
      </c>
      <c r="H422" t="s">
        <v>548</v>
      </c>
      <c r="I422" s="8" t="s">
        <v>1</v>
      </c>
      <c r="K422" s="8" t="s">
        <v>0</v>
      </c>
      <c r="L422" s="8">
        <v>1</v>
      </c>
      <c r="M422" t="s">
        <v>549</v>
      </c>
    </row>
    <row r="423" spans="1:13" x14ac:dyDescent="0.25">
      <c r="A423" s="8">
        <v>1</v>
      </c>
      <c r="C423" s="11" t="s">
        <v>1065</v>
      </c>
      <c r="D423" s="8" t="s">
        <v>29</v>
      </c>
      <c r="E423" s="8" t="s">
        <v>26</v>
      </c>
      <c r="F423" s="8" t="s">
        <v>2</v>
      </c>
      <c r="G423" s="8" t="s">
        <v>3</v>
      </c>
      <c r="I423" s="8" t="s">
        <v>3</v>
      </c>
      <c r="K423" s="8">
        <v>1</v>
      </c>
      <c r="L423" s="8">
        <v>1</v>
      </c>
      <c r="M423" t="s">
        <v>550</v>
      </c>
    </row>
    <row r="424" spans="1:13" x14ac:dyDescent="0.25">
      <c r="A424" s="8" t="s">
        <v>183</v>
      </c>
      <c r="C424" s="11" t="s">
        <v>1066</v>
      </c>
      <c r="G424" s="8" t="s">
        <v>3</v>
      </c>
      <c r="I424" s="8" t="s">
        <v>1</v>
      </c>
      <c r="K424" s="8" t="s">
        <v>0</v>
      </c>
      <c r="L424" s="8" t="s">
        <v>183</v>
      </c>
      <c r="M424" t="s">
        <v>551</v>
      </c>
    </row>
    <row r="425" spans="1:13" x14ac:dyDescent="0.25">
      <c r="A425" s="8" t="s">
        <v>6</v>
      </c>
      <c r="C425" s="11" t="s">
        <v>1067</v>
      </c>
      <c r="D425" s="8" t="s">
        <v>8</v>
      </c>
      <c r="E425" s="8" t="s">
        <v>3</v>
      </c>
      <c r="F425" s="8" t="s">
        <v>2</v>
      </c>
      <c r="G425" s="8" t="s">
        <v>3</v>
      </c>
      <c r="I425" s="8" t="s">
        <v>3</v>
      </c>
      <c r="K425" s="8" t="s">
        <v>6</v>
      </c>
      <c r="L425" s="8" t="s">
        <v>6</v>
      </c>
      <c r="M425" t="s">
        <v>392</v>
      </c>
    </row>
    <row r="426" spans="1:13" x14ac:dyDescent="0.25">
      <c r="A426" s="8" t="s">
        <v>6</v>
      </c>
      <c r="C426" s="11" t="s">
        <v>1068</v>
      </c>
      <c r="D426" s="8" t="s">
        <v>8</v>
      </c>
      <c r="E426" s="8" t="s">
        <v>3</v>
      </c>
      <c r="F426" s="8" t="s">
        <v>2</v>
      </c>
      <c r="G426" s="8" t="s">
        <v>3</v>
      </c>
      <c r="I426" s="8" t="s">
        <v>3</v>
      </c>
      <c r="K426" s="8" t="s">
        <v>6</v>
      </c>
      <c r="L426" s="8" t="s">
        <v>6</v>
      </c>
      <c r="M426" t="s">
        <v>552</v>
      </c>
    </row>
    <row r="427" spans="1:13" x14ac:dyDescent="0.25">
      <c r="A427" s="8">
        <v>3</v>
      </c>
      <c r="C427" s="11" t="s">
        <v>1069</v>
      </c>
      <c r="D427" s="8" t="s">
        <v>8</v>
      </c>
      <c r="E427" s="8" t="s">
        <v>26</v>
      </c>
      <c r="F427" s="8" t="s">
        <v>2</v>
      </c>
      <c r="G427" s="8" t="s">
        <v>3</v>
      </c>
      <c r="I427" s="8" t="s">
        <v>7</v>
      </c>
      <c r="J427" s="8" t="s">
        <v>10</v>
      </c>
      <c r="K427" s="8">
        <v>2</v>
      </c>
      <c r="L427" s="8">
        <v>2</v>
      </c>
      <c r="M427" t="s">
        <v>129</v>
      </c>
    </row>
    <row r="428" spans="1:13" x14ac:dyDescent="0.25">
      <c r="A428" s="8" t="s">
        <v>6</v>
      </c>
      <c r="C428" s="11" t="s">
        <v>1070</v>
      </c>
      <c r="D428" s="8" t="s">
        <v>43</v>
      </c>
      <c r="E428" s="8" t="s">
        <v>3</v>
      </c>
      <c r="F428" s="8" t="s">
        <v>2</v>
      </c>
      <c r="G428" s="8" t="s">
        <v>3</v>
      </c>
      <c r="I428" s="8" t="s">
        <v>7</v>
      </c>
      <c r="J428" s="8" t="s">
        <v>10</v>
      </c>
      <c r="K428" s="8" t="s">
        <v>21</v>
      </c>
      <c r="L428" s="8" t="s">
        <v>6</v>
      </c>
      <c r="M428" t="s">
        <v>130</v>
      </c>
    </row>
    <row r="429" spans="1:13" x14ac:dyDescent="0.25">
      <c r="A429" s="8">
        <v>1</v>
      </c>
      <c r="C429" s="11" t="s">
        <v>1071</v>
      </c>
      <c r="D429" s="8" t="s">
        <v>29</v>
      </c>
      <c r="E429" s="8" t="s">
        <v>26</v>
      </c>
      <c r="F429" s="8" t="s">
        <v>32</v>
      </c>
      <c r="G429" s="8" t="s">
        <v>3</v>
      </c>
      <c r="I429" s="8" t="s">
        <v>1</v>
      </c>
      <c r="K429" s="8" t="s">
        <v>0</v>
      </c>
      <c r="L429" s="8">
        <v>2</v>
      </c>
      <c r="M429" t="s">
        <v>131</v>
      </c>
    </row>
    <row r="430" spans="1:13" x14ac:dyDescent="0.25">
      <c r="A430" s="8" t="s">
        <v>16</v>
      </c>
      <c r="B430" s="8" t="s">
        <v>639</v>
      </c>
      <c r="C430" s="11" t="s">
        <v>1072</v>
      </c>
      <c r="D430" s="8" t="s">
        <v>35</v>
      </c>
      <c r="E430" s="8" t="s">
        <v>2</v>
      </c>
      <c r="F430" s="8" t="s">
        <v>2</v>
      </c>
      <c r="G430" s="8" t="s">
        <v>3</v>
      </c>
      <c r="I430" s="8" t="s">
        <v>1</v>
      </c>
      <c r="K430" s="8" t="s">
        <v>0</v>
      </c>
      <c r="L430" s="8">
        <v>1</v>
      </c>
      <c r="M430" t="s">
        <v>553</v>
      </c>
    </row>
    <row r="431" spans="1:13" x14ac:dyDescent="0.25">
      <c r="A431" s="8" t="s">
        <v>21</v>
      </c>
      <c r="C431" s="11" t="s">
        <v>1073</v>
      </c>
      <c r="D431" s="8" t="s">
        <v>8</v>
      </c>
      <c r="E431" s="8" t="s">
        <v>15</v>
      </c>
      <c r="F431" s="8" t="s">
        <v>2</v>
      </c>
      <c r="G431" s="8" t="s">
        <v>3</v>
      </c>
      <c r="I431" s="8" t="s">
        <v>7</v>
      </c>
      <c r="J431" s="8" t="s">
        <v>10</v>
      </c>
      <c r="K431" s="8">
        <v>3</v>
      </c>
      <c r="L431" s="8" t="s">
        <v>21</v>
      </c>
      <c r="M431" t="s">
        <v>554</v>
      </c>
    </row>
    <row r="432" spans="1:13" x14ac:dyDescent="0.25">
      <c r="A432" s="8">
        <v>2</v>
      </c>
      <c r="C432" s="11" t="s">
        <v>1074</v>
      </c>
      <c r="D432" s="8" t="s">
        <v>29</v>
      </c>
      <c r="E432" s="8" t="s">
        <v>15</v>
      </c>
      <c r="F432" s="8" t="s">
        <v>2</v>
      </c>
      <c r="G432" s="8" t="s">
        <v>3</v>
      </c>
      <c r="I432" s="8" t="s">
        <v>13</v>
      </c>
      <c r="J432" s="8" t="s">
        <v>10</v>
      </c>
      <c r="K432" s="8" t="s">
        <v>16</v>
      </c>
      <c r="L432" s="8">
        <v>2</v>
      </c>
      <c r="M432" t="s">
        <v>555</v>
      </c>
    </row>
    <row r="433" spans="1:13" x14ac:dyDescent="0.25">
      <c r="A433" s="8">
        <v>1</v>
      </c>
      <c r="C433" s="11" t="s">
        <v>1075</v>
      </c>
      <c r="D433" s="8" t="s">
        <v>35</v>
      </c>
      <c r="E433" s="8" t="s">
        <v>26</v>
      </c>
      <c r="F433" s="8" t="s">
        <v>32</v>
      </c>
      <c r="G433" s="8" t="s">
        <v>3</v>
      </c>
      <c r="K433" s="8" t="s">
        <v>0</v>
      </c>
      <c r="L433" s="8">
        <v>1</v>
      </c>
      <c r="M433" t="s">
        <v>618</v>
      </c>
    </row>
    <row r="434" spans="1:13" x14ac:dyDescent="0.25">
      <c r="A434" s="8" t="s">
        <v>6</v>
      </c>
      <c r="C434" s="11" t="s">
        <v>1076</v>
      </c>
      <c r="D434" s="8" t="s">
        <v>8</v>
      </c>
      <c r="E434" s="8" t="s">
        <v>3</v>
      </c>
      <c r="F434" s="8" t="s">
        <v>2</v>
      </c>
      <c r="G434" s="8" t="s">
        <v>3</v>
      </c>
      <c r="I434" s="8" t="s">
        <v>3</v>
      </c>
      <c r="K434" s="8" t="s">
        <v>6</v>
      </c>
      <c r="L434" s="8" t="s">
        <v>6</v>
      </c>
      <c r="M434" t="s">
        <v>225</v>
      </c>
    </row>
    <row r="435" spans="1:13" x14ac:dyDescent="0.25">
      <c r="A435" s="8" t="s">
        <v>183</v>
      </c>
      <c r="C435" s="11" t="s">
        <v>1077</v>
      </c>
      <c r="G435" s="8" t="s">
        <v>3</v>
      </c>
      <c r="I435" s="8" t="s">
        <v>1</v>
      </c>
      <c r="K435" s="8" t="s">
        <v>0</v>
      </c>
      <c r="L435" s="8" t="s">
        <v>183</v>
      </c>
      <c r="M435" t="s">
        <v>255</v>
      </c>
    </row>
    <row r="436" spans="1:13" x14ac:dyDescent="0.25">
      <c r="A436" s="8">
        <v>1</v>
      </c>
      <c r="B436" s="8" t="s">
        <v>2</v>
      </c>
      <c r="C436" s="11" t="s">
        <v>1078</v>
      </c>
      <c r="D436" s="8" t="s">
        <v>29</v>
      </c>
      <c r="E436" s="8" t="s">
        <v>26</v>
      </c>
      <c r="F436" s="8" t="s">
        <v>2</v>
      </c>
      <c r="G436" s="8" t="s">
        <v>3</v>
      </c>
      <c r="I436" s="8" t="s">
        <v>3</v>
      </c>
      <c r="K436" s="8">
        <v>1</v>
      </c>
      <c r="L436" s="8">
        <v>1</v>
      </c>
      <c r="M436" t="s">
        <v>37</v>
      </c>
    </row>
    <row r="437" spans="1:13" x14ac:dyDescent="0.25">
      <c r="A437" s="8" t="s">
        <v>6</v>
      </c>
      <c r="C437" s="11" t="s">
        <v>1079</v>
      </c>
      <c r="D437" s="8" t="s">
        <v>8</v>
      </c>
      <c r="E437" s="8" t="s">
        <v>38</v>
      </c>
      <c r="F437" s="8" t="s">
        <v>39</v>
      </c>
      <c r="G437" s="8" t="s">
        <v>3</v>
      </c>
      <c r="I437" s="8" t="s">
        <v>7</v>
      </c>
      <c r="J437" s="8" t="s">
        <v>16</v>
      </c>
      <c r="K437" s="8">
        <v>2</v>
      </c>
      <c r="L437" s="8">
        <v>3</v>
      </c>
      <c r="M437" t="s">
        <v>40</v>
      </c>
    </row>
    <row r="438" spans="1:13" x14ac:dyDescent="0.25">
      <c r="A438" s="8">
        <v>3</v>
      </c>
      <c r="C438" s="11" t="s">
        <v>1080</v>
      </c>
      <c r="D438" s="8" t="s">
        <v>14</v>
      </c>
      <c r="E438" s="8" t="s">
        <v>15</v>
      </c>
      <c r="F438" s="8" t="s">
        <v>2</v>
      </c>
      <c r="G438" s="8" t="s">
        <v>3</v>
      </c>
      <c r="I438" s="8" t="s">
        <v>13</v>
      </c>
      <c r="J438" s="8" t="s">
        <v>16</v>
      </c>
      <c r="K438" s="8" t="s">
        <v>21</v>
      </c>
      <c r="L438" s="8">
        <v>3</v>
      </c>
      <c r="M438" t="s">
        <v>556</v>
      </c>
    </row>
    <row r="439" spans="1:13" x14ac:dyDescent="0.25">
      <c r="A439" s="8" t="s">
        <v>6</v>
      </c>
      <c r="C439" s="11" t="s">
        <v>1081</v>
      </c>
      <c r="D439" s="8" t="s">
        <v>8</v>
      </c>
      <c r="E439" s="8" t="s">
        <v>3</v>
      </c>
      <c r="F439" s="8" t="s">
        <v>2</v>
      </c>
      <c r="G439" s="8" t="s">
        <v>3</v>
      </c>
      <c r="I439" s="8" t="s">
        <v>7</v>
      </c>
      <c r="J439" s="8" t="s">
        <v>10</v>
      </c>
      <c r="K439" s="8" t="s">
        <v>11</v>
      </c>
      <c r="L439" s="8" t="s">
        <v>21</v>
      </c>
      <c r="M439" t="s">
        <v>557</v>
      </c>
    </row>
    <row r="440" spans="1:13" x14ac:dyDescent="0.25">
      <c r="A440" s="8" t="s">
        <v>6</v>
      </c>
      <c r="C440" s="11" t="s">
        <v>1082</v>
      </c>
      <c r="D440" s="8" t="s">
        <v>24</v>
      </c>
      <c r="E440" s="8" t="s">
        <v>3</v>
      </c>
      <c r="F440" s="8" t="s">
        <v>2</v>
      </c>
      <c r="G440" s="8" t="s">
        <v>3</v>
      </c>
      <c r="I440" s="8" t="s">
        <v>3</v>
      </c>
      <c r="K440" s="8" t="s">
        <v>6</v>
      </c>
      <c r="L440" s="8" t="s">
        <v>6</v>
      </c>
      <c r="M440" t="s">
        <v>179</v>
      </c>
    </row>
    <row r="441" spans="1:13" x14ac:dyDescent="0.25">
      <c r="A441" s="8" t="s">
        <v>9</v>
      </c>
      <c r="C441" s="11" t="s">
        <v>1083</v>
      </c>
      <c r="D441" s="8" t="s">
        <v>35</v>
      </c>
      <c r="E441" s="8" t="s">
        <v>2</v>
      </c>
      <c r="F441" s="8" t="s">
        <v>2</v>
      </c>
      <c r="G441" s="8" t="s">
        <v>3</v>
      </c>
      <c r="I441" s="8" t="s">
        <v>1</v>
      </c>
      <c r="K441" s="8" t="s">
        <v>0</v>
      </c>
      <c r="M441" t="s">
        <v>558</v>
      </c>
    </row>
    <row r="442" spans="1:13" x14ac:dyDescent="0.25">
      <c r="A442" s="8" t="s">
        <v>6</v>
      </c>
      <c r="C442" s="11" t="s">
        <v>1084</v>
      </c>
      <c r="D442" s="8" t="s">
        <v>8</v>
      </c>
      <c r="E442" s="8" t="s">
        <v>3</v>
      </c>
      <c r="F442" s="8" t="s">
        <v>2</v>
      </c>
      <c r="G442" s="8" t="s">
        <v>3</v>
      </c>
      <c r="I442" s="8" t="s">
        <v>3</v>
      </c>
      <c r="K442" s="8" t="s">
        <v>6</v>
      </c>
      <c r="L442" s="8" t="s">
        <v>6</v>
      </c>
      <c r="M442" t="s">
        <v>559</v>
      </c>
    </row>
    <row r="443" spans="1:13" x14ac:dyDescent="0.25">
      <c r="A443" s="8">
        <v>3</v>
      </c>
      <c r="C443" s="11" t="s">
        <v>1085</v>
      </c>
      <c r="D443" s="8" t="s">
        <v>14</v>
      </c>
      <c r="E443" s="8" t="s">
        <v>15</v>
      </c>
      <c r="F443" s="8" t="s">
        <v>32</v>
      </c>
      <c r="G443" s="8" t="s">
        <v>3</v>
      </c>
      <c r="I443" s="8" t="s">
        <v>13</v>
      </c>
      <c r="J443" s="8" t="s">
        <v>16</v>
      </c>
      <c r="K443" s="8" t="s">
        <v>21</v>
      </c>
      <c r="L443" s="8" t="s">
        <v>21</v>
      </c>
      <c r="M443" t="s">
        <v>265</v>
      </c>
    </row>
    <row r="444" spans="1:13" x14ac:dyDescent="0.25">
      <c r="A444" s="8">
        <v>3</v>
      </c>
      <c r="C444" s="11" t="s">
        <v>1086</v>
      </c>
      <c r="D444" s="8" t="s">
        <v>14</v>
      </c>
      <c r="E444" s="8" t="s">
        <v>15</v>
      </c>
      <c r="F444" s="8" t="s">
        <v>32</v>
      </c>
      <c r="G444" s="8" t="s">
        <v>3</v>
      </c>
      <c r="I444" s="8" t="s">
        <v>13</v>
      </c>
      <c r="J444" s="8" t="s">
        <v>16</v>
      </c>
      <c r="K444" s="8" t="s">
        <v>21</v>
      </c>
      <c r="L444" s="8" t="s">
        <v>21</v>
      </c>
      <c r="M444" t="s">
        <v>266</v>
      </c>
    </row>
    <row r="445" spans="1:13" x14ac:dyDescent="0.25">
      <c r="A445" s="8">
        <v>2</v>
      </c>
      <c r="C445" s="11" t="s">
        <v>1087</v>
      </c>
      <c r="D445" s="8" t="s">
        <v>29</v>
      </c>
      <c r="E445" s="8" t="s">
        <v>15</v>
      </c>
      <c r="F445" s="8" t="s">
        <v>32</v>
      </c>
      <c r="G445" s="8" t="s">
        <v>3</v>
      </c>
      <c r="I445" s="8" t="s">
        <v>13</v>
      </c>
      <c r="J445" s="8" t="s">
        <v>16</v>
      </c>
      <c r="K445" s="8">
        <v>3</v>
      </c>
      <c r="L445" s="8">
        <v>3</v>
      </c>
      <c r="M445" t="s">
        <v>267</v>
      </c>
    </row>
    <row r="446" spans="1:13" x14ac:dyDescent="0.25">
      <c r="A446" s="8">
        <v>1</v>
      </c>
      <c r="C446" s="11" t="s">
        <v>1088</v>
      </c>
      <c r="D446" s="8" t="s">
        <v>35</v>
      </c>
      <c r="E446" s="8" t="s">
        <v>15</v>
      </c>
      <c r="F446" s="8" t="s">
        <v>32</v>
      </c>
      <c r="G446" s="8" t="s">
        <v>3</v>
      </c>
      <c r="I446" s="8" t="s">
        <v>13</v>
      </c>
      <c r="J446" s="8" t="s">
        <v>16</v>
      </c>
      <c r="K446" s="8">
        <v>2</v>
      </c>
      <c r="L446" s="8">
        <v>2</v>
      </c>
      <c r="M446" t="s">
        <v>560</v>
      </c>
    </row>
    <row r="447" spans="1:13" x14ac:dyDescent="0.25">
      <c r="A447" s="8">
        <v>3</v>
      </c>
      <c r="C447" s="11" t="s">
        <v>1089</v>
      </c>
      <c r="D447" s="8" t="s">
        <v>14</v>
      </c>
      <c r="E447" s="8" t="s">
        <v>15</v>
      </c>
      <c r="F447" s="8" t="s">
        <v>2</v>
      </c>
      <c r="G447" s="8" t="s">
        <v>3</v>
      </c>
      <c r="I447" s="8" t="s">
        <v>13</v>
      </c>
      <c r="J447" s="8" t="s">
        <v>16</v>
      </c>
      <c r="K447" s="8" t="s">
        <v>6</v>
      </c>
      <c r="L447" s="8" t="s">
        <v>21</v>
      </c>
      <c r="M447" t="s">
        <v>561</v>
      </c>
    </row>
    <row r="448" spans="1:13" x14ac:dyDescent="0.25">
      <c r="A448" s="8" t="s">
        <v>6</v>
      </c>
      <c r="C448" s="11" t="s">
        <v>1090</v>
      </c>
      <c r="D448" s="8" t="s">
        <v>8</v>
      </c>
      <c r="E448" s="8" t="s">
        <v>3</v>
      </c>
      <c r="F448" s="8" t="s">
        <v>2</v>
      </c>
      <c r="G448" s="8" t="s">
        <v>3</v>
      </c>
      <c r="I448" s="8" t="s">
        <v>3</v>
      </c>
      <c r="K448" s="8" t="s">
        <v>6</v>
      </c>
      <c r="L448" s="8" t="s">
        <v>6</v>
      </c>
      <c r="M448" t="s">
        <v>239</v>
      </c>
    </row>
    <row r="449" spans="1:13" x14ac:dyDescent="0.25">
      <c r="A449" s="8" t="s">
        <v>6</v>
      </c>
      <c r="C449" s="11" t="s">
        <v>1091</v>
      </c>
      <c r="D449" s="8" t="s">
        <v>43</v>
      </c>
      <c r="E449" s="8" t="s">
        <v>3</v>
      </c>
      <c r="F449" s="8" t="s">
        <v>2</v>
      </c>
      <c r="G449" s="8" t="s">
        <v>3</v>
      </c>
      <c r="I449" s="8" t="s">
        <v>3</v>
      </c>
      <c r="K449" s="8" t="s">
        <v>6</v>
      </c>
      <c r="L449" s="8" t="s">
        <v>6</v>
      </c>
      <c r="M449" t="s">
        <v>240</v>
      </c>
    </row>
    <row r="450" spans="1:13" x14ac:dyDescent="0.25">
      <c r="A450" s="8" t="s">
        <v>6</v>
      </c>
      <c r="C450" s="11" t="s">
        <v>1092</v>
      </c>
      <c r="D450" s="8" t="s">
        <v>8</v>
      </c>
      <c r="E450" s="8" t="s">
        <v>3</v>
      </c>
      <c r="F450" s="8" t="s">
        <v>2</v>
      </c>
      <c r="G450" s="8" t="s">
        <v>3</v>
      </c>
      <c r="I450" s="8" t="s">
        <v>3</v>
      </c>
      <c r="K450" s="8" t="s">
        <v>6</v>
      </c>
      <c r="L450" s="8" t="s">
        <v>6</v>
      </c>
      <c r="M450" t="s">
        <v>241</v>
      </c>
    </row>
    <row r="451" spans="1:13" x14ac:dyDescent="0.25">
      <c r="A451" s="8" t="s">
        <v>6</v>
      </c>
      <c r="C451" s="11" t="s">
        <v>1093</v>
      </c>
      <c r="D451" s="8" t="s">
        <v>8</v>
      </c>
      <c r="E451" s="8" t="s">
        <v>3</v>
      </c>
      <c r="F451" s="8" t="s">
        <v>2</v>
      </c>
      <c r="G451" s="8" t="s">
        <v>3</v>
      </c>
      <c r="I451" s="8" t="s">
        <v>3</v>
      </c>
      <c r="K451" s="8" t="s">
        <v>6</v>
      </c>
      <c r="L451" s="8" t="s">
        <v>6</v>
      </c>
      <c r="M451" t="s">
        <v>242</v>
      </c>
    </row>
    <row r="452" spans="1:13" x14ac:dyDescent="0.25">
      <c r="A452" s="8" t="s">
        <v>6</v>
      </c>
      <c r="C452" s="11" t="s">
        <v>1094</v>
      </c>
      <c r="D452" s="8" t="s">
        <v>43</v>
      </c>
      <c r="E452" s="8" t="s">
        <v>3</v>
      </c>
      <c r="F452" s="8" t="s">
        <v>2</v>
      </c>
      <c r="G452" s="8" t="s">
        <v>3</v>
      </c>
      <c r="I452" s="8" t="s">
        <v>3</v>
      </c>
      <c r="K452" s="8" t="s">
        <v>6</v>
      </c>
      <c r="L452" s="8" t="s">
        <v>6</v>
      </c>
      <c r="M452" t="s">
        <v>243</v>
      </c>
    </row>
    <row r="453" spans="1:13" x14ac:dyDescent="0.25">
      <c r="A453" s="8" t="s">
        <v>6</v>
      </c>
      <c r="C453" s="11" t="s">
        <v>1095</v>
      </c>
      <c r="D453" s="8" t="s">
        <v>24</v>
      </c>
      <c r="E453" s="8" t="s">
        <v>2</v>
      </c>
      <c r="F453" s="8" t="s">
        <v>39</v>
      </c>
      <c r="G453" s="8" t="s">
        <v>3</v>
      </c>
      <c r="I453" s="8" t="s">
        <v>3</v>
      </c>
      <c r="K453" s="8" t="s">
        <v>6</v>
      </c>
      <c r="L453" s="8" t="s">
        <v>6</v>
      </c>
      <c r="M453" t="s">
        <v>562</v>
      </c>
    </row>
    <row r="454" spans="1:13" x14ac:dyDescent="0.25">
      <c r="A454" s="8" t="s">
        <v>21</v>
      </c>
      <c r="C454" s="11" t="s">
        <v>1096</v>
      </c>
      <c r="D454" s="8" t="s">
        <v>8</v>
      </c>
      <c r="E454" s="8" t="s">
        <v>15</v>
      </c>
      <c r="F454" s="8" t="s">
        <v>32</v>
      </c>
      <c r="G454" s="8" t="s">
        <v>3</v>
      </c>
      <c r="I454" s="8" t="s">
        <v>3</v>
      </c>
      <c r="K454" s="8" t="s">
        <v>21</v>
      </c>
      <c r="L454" s="8">
        <v>3</v>
      </c>
      <c r="M454" t="s">
        <v>563</v>
      </c>
    </row>
    <row r="455" spans="1:13" x14ac:dyDescent="0.25">
      <c r="A455" s="8" t="s">
        <v>5</v>
      </c>
      <c r="C455" s="11" t="s">
        <v>1097</v>
      </c>
      <c r="D455" s="8" t="s">
        <v>43</v>
      </c>
      <c r="E455" s="8" t="s">
        <v>2</v>
      </c>
      <c r="F455" s="8" t="s">
        <v>2</v>
      </c>
      <c r="G455" s="8" t="s">
        <v>3</v>
      </c>
      <c r="I455" s="8" t="s">
        <v>28</v>
      </c>
      <c r="K455" s="8" t="s">
        <v>6</v>
      </c>
      <c r="L455" s="8" t="s">
        <v>6</v>
      </c>
      <c r="M455" t="s">
        <v>564</v>
      </c>
    </row>
    <row r="456" spans="1:13" x14ac:dyDescent="0.25">
      <c r="A456" s="8">
        <v>1</v>
      </c>
      <c r="B456" s="8" t="s">
        <v>639</v>
      </c>
      <c r="C456" s="11" t="s">
        <v>1098</v>
      </c>
      <c r="D456" s="8" t="s">
        <v>35</v>
      </c>
      <c r="E456" s="8" t="s">
        <v>19</v>
      </c>
      <c r="F456" s="8" t="s">
        <v>2</v>
      </c>
      <c r="G456" s="8" t="s">
        <v>3</v>
      </c>
      <c r="I456" s="8" t="s">
        <v>3</v>
      </c>
      <c r="K456" s="8">
        <v>1</v>
      </c>
      <c r="L456" s="8">
        <v>1</v>
      </c>
      <c r="M456" t="s">
        <v>565</v>
      </c>
    </row>
    <row r="457" spans="1:13" x14ac:dyDescent="0.25">
      <c r="A457" s="8">
        <v>2</v>
      </c>
      <c r="C457" s="11" t="s">
        <v>1099</v>
      </c>
      <c r="D457" s="8" t="s">
        <v>29</v>
      </c>
      <c r="E457" s="8" t="s">
        <v>15</v>
      </c>
      <c r="F457" s="8" t="s">
        <v>2</v>
      </c>
      <c r="G457" s="8" t="s">
        <v>3</v>
      </c>
      <c r="I457" s="8" t="s">
        <v>3</v>
      </c>
      <c r="K457" s="8">
        <v>2</v>
      </c>
      <c r="L457" s="8">
        <v>3</v>
      </c>
      <c r="M457" t="s">
        <v>566</v>
      </c>
    </row>
    <row r="458" spans="1:13" x14ac:dyDescent="0.25">
      <c r="A458" s="8" t="s">
        <v>6</v>
      </c>
      <c r="C458" s="11" t="s">
        <v>1100</v>
      </c>
      <c r="D458" s="8" t="s">
        <v>24</v>
      </c>
      <c r="E458" s="8" t="s">
        <v>3</v>
      </c>
      <c r="F458" s="8" t="s">
        <v>2</v>
      </c>
      <c r="G458" s="8" t="s">
        <v>3</v>
      </c>
      <c r="I458" s="8" t="s">
        <v>3</v>
      </c>
      <c r="K458" s="8" t="s">
        <v>6</v>
      </c>
      <c r="L458" s="8" t="s">
        <v>6</v>
      </c>
      <c r="M458" t="s">
        <v>567</v>
      </c>
    </row>
    <row r="459" spans="1:13" x14ac:dyDescent="0.25">
      <c r="A459" s="8">
        <v>2</v>
      </c>
      <c r="B459" s="8" t="s">
        <v>2</v>
      </c>
      <c r="C459" s="11" t="s">
        <v>1101</v>
      </c>
      <c r="D459" s="8" t="s">
        <v>29</v>
      </c>
      <c r="E459" s="8" t="s">
        <v>15</v>
      </c>
      <c r="F459" s="8" t="s">
        <v>32</v>
      </c>
      <c r="G459" s="8" t="s">
        <v>3</v>
      </c>
      <c r="I459" s="8" t="s">
        <v>13</v>
      </c>
      <c r="J459" s="8" t="s">
        <v>16</v>
      </c>
      <c r="K459" s="8" t="s">
        <v>16</v>
      </c>
      <c r="L459" s="8">
        <v>1</v>
      </c>
      <c r="M459" t="s">
        <v>568</v>
      </c>
    </row>
    <row r="460" spans="1:13" x14ac:dyDescent="0.25">
      <c r="A460" s="8">
        <v>3</v>
      </c>
      <c r="C460" s="11" t="s">
        <v>1102</v>
      </c>
      <c r="D460" s="8" t="s">
        <v>8</v>
      </c>
      <c r="E460" s="8" t="s">
        <v>26</v>
      </c>
      <c r="F460" s="8" t="s">
        <v>32</v>
      </c>
      <c r="G460" s="8" t="s">
        <v>3</v>
      </c>
      <c r="I460" s="8" t="s">
        <v>13</v>
      </c>
      <c r="J460" s="8" t="s">
        <v>16</v>
      </c>
      <c r="K460" s="8" t="s">
        <v>6</v>
      </c>
      <c r="L460" s="8" t="s">
        <v>21</v>
      </c>
      <c r="M460" t="s">
        <v>569</v>
      </c>
    </row>
    <row r="461" spans="1:13" x14ac:dyDescent="0.25">
      <c r="A461" s="8">
        <v>1</v>
      </c>
      <c r="B461" s="8" t="s">
        <v>640</v>
      </c>
      <c r="C461" s="11" t="s">
        <v>1103</v>
      </c>
      <c r="D461" s="8" t="s">
        <v>35</v>
      </c>
      <c r="E461" s="8" t="s">
        <v>19</v>
      </c>
      <c r="F461" s="8" t="s">
        <v>32</v>
      </c>
      <c r="G461" s="8" t="s">
        <v>3</v>
      </c>
      <c r="I461" s="8" t="s">
        <v>3</v>
      </c>
      <c r="K461" s="8">
        <v>1</v>
      </c>
      <c r="L461" s="8">
        <v>1</v>
      </c>
      <c r="M461" t="s">
        <v>570</v>
      </c>
    </row>
    <row r="462" spans="1:13" x14ac:dyDescent="0.25">
      <c r="A462" s="8">
        <v>0</v>
      </c>
      <c r="C462" s="11" t="s">
        <v>1104</v>
      </c>
      <c r="D462" s="8" t="s">
        <v>66</v>
      </c>
      <c r="H462">
        <v>1960</v>
      </c>
      <c r="I462" s="8" t="s">
        <v>3</v>
      </c>
      <c r="K462" s="8">
        <v>0</v>
      </c>
      <c r="L462" s="8">
        <v>1</v>
      </c>
      <c r="M462" t="s">
        <v>571</v>
      </c>
    </row>
    <row r="463" spans="1:13" x14ac:dyDescent="0.25">
      <c r="A463" s="8">
        <v>3</v>
      </c>
      <c r="C463" s="11" t="s">
        <v>1105</v>
      </c>
      <c r="D463" s="8" t="s">
        <v>14</v>
      </c>
      <c r="E463" s="8" t="s">
        <v>15</v>
      </c>
      <c r="F463" s="8" t="s">
        <v>2</v>
      </c>
      <c r="G463" s="8" t="s">
        <v>3</v>
      </c>
      <c r="I463" s="8" t="s">
        <v>7</v>
      </c>
      <c r="J463" s="8" t="s">
        <v>10</v>
      </c>
      <c r="K463" s="8">
        <v>2</v>
      </c>
      <c r="L463" s="8" t="s">
        <v>6</v>
      </c>
      <c r="M463" t="s">
        <v>572</v>
      </c>
    </row>
    <row r="464" spans="1:13" x14ac:dyDescent="0.25">
      <c r="A464" s="8">
        <v>1</v>
      </c>
      <c r="B464" s="8" t="s">
        <v>640</v>
      </c>
      <c r="C464" s="11" t="s">
        <v>1106</v>
      </c>
      <c r="D464" s="8" t="s">
        <v>29</v>
      </c>
      <c r="E464" s="8" t="s">
        <v>26</v>
      </c>
      <c r="F464" s="8" t="s">
        <v>2</v>
      </c>
      <c r="G464" s="8" t="s">
        <v>3</v>
      </c>
      <c r="I464" s="8" t="s">
        <v>3</v>
      </c>
      <c r="K464" s="8">
        <v>1</v>
      </c>
      <c r="L464" s="8">
        <v>1</v>
      </c>
      <c r="M464" t="s">
        <v>573</v>
      </c>
    </row>
    <row r="465" spans="1:13" x14ac:dyDescent="0.25">
      <c r="A465" s="8">
        <v>1</v>
      </c>
      <c r="B465" s="8" t="s">
        <v>640</v>
      </c>
      <c r="C465" s="11" t="s">
        <v>1107</v>
      </c>
      <c r="D465" s="8" t="s">
        <v>35</v>
      </c>
      <c r="E465" s="8" t="s">
        <v>26</v>
      </c>
      <c r="F465" s="8" t="s">
        <v>2</v>
      </c>
      <c r="G465" s="8" t="s">
        <v>3</v>
      </c>
      <c r="I465" s="8" t="s">
        <v>3</v>
      </c>
      <c r="K465" s="8">
        <v>1</v>
      </c>
      <c r="L465" s="8">
        <v>1</v>
      </c>
      <c r="M465" t="s">
        <v>132</v>
      </c>
    </row>
    <row r="466" spans="1:13" x14ac:dyDescent="0.25">
      <c r="A466" s="8" t="s">
        <v>6</v>
      </c>
      <c r="C466" s="11" t="s">
        <v>1108</v>
      </c>
      <c r="D466" s="8" t="s">
        <v>8</v>
      </c>
      <c r="E466" s="8" t="s">
        <v>3</v>
      </c>
      <c r="F466" s="8" t="s">
        <v>2</v>
      </c>
      <c r="G466" s="8" t="s">
        <v>3</v>
      </c>
      <c r="I466" s="8" t="s">
        <v>3</v>
      </c>
      <c r="K466" s="8" t="s">
        <v>6</v>
      </c>
      <c r="L466" s="8" t="s">
        <v>6</v>
      </c>
      <c r="M466" t="s">
        <v>574</v>
      </c>
    </row>
    <row r="467" spans="1:13" x14ac:dyDescent="0.25">
      <c r="A467" s="8">
        <v>3</v>
      </c>
      <c r="C467" s="11" t="s">
        <v>1109</v>
      </c>
      <c r="D467" s="8" t="s">
        <v>14</v>
      </c>
      <c r="E467" s="8" t="s">
        <v>15</v>
      </c>
      <c r="F467" s="8" t="s">
        <v>2</v>
      </c>
      <c r="G467" s="8" t="s">
        <v>3</v>
      </c>
      <c r="I467" s="8" t="s">
        <v>3</v>
      </c>
      <c r="K467" s="8">
        <v>3</v>
      </c>
      <c r="L467" s="8">
        <v>3</v>
      </c>
      <c r="M467" t="s">
        <v>41</v>
      </c>
    </row>
    <row r="468" spans="1:13" x14ac:dyDescent="0.25">
      <c r="A468" s="8" t="s">
        <v>6</v>
      </c>
      <c r="C468" s="11" t="s">
        <v>1110</v>
      </c>
      <c r="D468" s="8" t="s">
        <v>14</v>
      </c>
      <c r="E468" s="8" t="s">
        <v>38</v>
      </c>
      <c r="F468" s="8" t="s">
        <v>39</v>
      </c>
      <c r="G468" s="8" t="s">
        <v>3</v>
      </c>
      <c r="I468" s="8" t="s">
        <v>7</v>
      </c>
      <c r="J468" s="8" t="s">
        <v>16</v>
      </c>
      <c r="K468" s="8" t="s">
        <v>16</v>
      </c>
      <c r="L468" s="8" t="s">
        <v>5</v>
      </c>
      <c r="M468" t="s">
        <v>42</v>
      </c>
    </row>
    <row r="469" spans="1:13" x14ac:dyDescent="0.25">
      <c r="A469" s="8" t="s">
        <v>21</v>
      </c>
      <c r="C469" s="11" t="s">
        <v>1111</v>
      </c>
      <c r="D469" s="8" t="s">
        <v>43</v>
      </c>
      <c r="E469" s="8" t="s">
        <v>26</v>
      </c>
      <c r="F469" s="8" t="s">
        <v>32</v>
      </c>
      <c r="G469" s="8" t="s">
        <v>3</v>
      </c>
      <c r="I469" s="8" t="s">
        <v>3</v>
      </c>
      <c r="K469" s="8" t="s">
        <v>21</v>
      </c>
      <c r="L469" s="8" t="s">
        <v>21</v>
      </c>
      <c r="M469" t="s">
        <v>575</v>
      </c>
    </row>
    <row r="470" spans="1:13" x14ac:dyDescent="0.25">
      <c r="A470" s="8" t="s">
        <v>21</v>
      </c>
      <c r="C470" s="11" t="s">
        <v>1112</v>
      </c>
      <c r="D470" s="8" t="s">
        <v>8</v>
      </c>
      <c r="E470" s="8" t="s">
        <v>15</v>
      </c>
      <c r="F470" s="8" t="s">
        <v>2</v>
      </c>
      <c r="G470" s="8" t="s">
        <v>3</v>
      </c>
      <c r="I470" s="8" t="s">
        <v>3</v>
      </c>
      <c r="K470" s="8" t="s">
        <v>21</v>
      </c>
      <c r="L470" s="8" t="s">
        <v>21</v>
      </c>
      <c r="M470" t="s">
        <v>576</v>
      </c>
    </row>
    <row r="471" spans="1:13" x14ac:dyDescent="0.25">
      <c r="A471" s="8" t="s">
        <v>21</v>
      </c>
      <c r="C471" s="11" t="s">
        <v>1113</v>
      </c>
      <c r="D471" s="8" t="s">
        <v>8</v>
      </c>
      <c r="E471" s="8" t="s">
        <v>15</v>
      </c>
      <c r="F471" s="8" t="s">
        <v>32</v>
      </c>
      <c r="G471" s="8" t="s">
        <v>3</v>
      </c>
      <c r="I471" s="8" t="s">
        <v>3</v>
      </c>
      <c r="K471" s="8" t="s">
        <v>21</v>
      </c>
      <c r="L471" s="8" t="s">
        <v>21</v>
      </c>
      <c r="M471" t="s">
        <v>577</v>
      </c>
    </row>
    <row r="472" spans="1:13" x14ac:dyDescent="0.25">
      <c r="A472" s="8" t="s">
        <v>6</v>
      </c>
      <c r="C472" s="11" t="s">
        <v>1114</v>
      </c>
      <c r="D472" s="8" t="s">
        <v>8</v>
      </c>
      <c r="E472" s="8" t="s">
        <v>3</v>
      </c>
      <c r="F472" s="8" t="s">
        <v>2</v>
      </c>
      <c r="G472" s="8" t="s">
        <v>3</v>
      </c>
      <c r="I472" s="8" t="s">
        <v>3</v>
      </c>
      <c r="K472" s="8" t="s">
        <v>6</v>
      </c>
      <c r="L472" s="8" t="s">
        <v>6</v>
      </c>
      <c r="M472" t="s">
        <v>244</v>
      </c>
    </row>
    <row r="473" spans="1:13" x14ac:dyDescent="0.25">
      <c r="A473" s="8">
        <v>2</v>
      </c>
      <c r="C473" s="11" t="s">
        <v>1115</v>
      </c>
      <c r="D473" s="8" t="s">
        <v>29</v>
      </c>
      <c r="E473" s="8" t="s">
        <v>15</v>
      </c>
      <c r="F473" s="8" t="s">
        <v>32</v>
      </c>
      <c r="G473" s="8" t="s">
        <v>3</v>
      </c>
      <c r="I473" s="8" t="s">
        <v>3</v>
      </c>
      <c r="K473" s="8">
        <v>2</v>
      </c>
      <c r="L473" s="8">
        <v>3</v>
      </c>
      <c r="M473" t="s">
        <v>578</v>
      </c>
    </row>
    <row r="474" spans="1:13" x14ac:dyDescent="0.25">
      <c r="A474" s="8">
        <v>1</v>
      </c>
      <c r="C474" s="11" t="s">
        <v>1116</v>
      </c>
      <c r="D474" s="8" t="s">
        <v>35</v>
      </c>
      <c r="E474" s="8" t="s">
        <v>15</v>
      </c>
      <c r="F474" s="8" t="s">
        <v>2</v>
      </c>
      <c r="G474" s="8" t="s">
        <v>3</v>
      </c>
      <c r="I474" s="8" t="s">
        <v>1</v>
      </c>
      <c r="K474" s="8" t="s">
        <v>0</v>
      </c>
      <c r="L474" s="8">
        <v>3</v>
      </c>
      <c r="M474" t="s">
        <v>393</v>
      </c>
    </row>
    <row r="475" spans="1:13" x14ac:dyDescent="0.25">
      <c r="A475" s="8" t="s">
        <v>6</v>
      </c>
      <c r="C475" s="11" t="s">
        <v>1117</v>
      </c>
      <c r="D475" s="8" t="s">
        <v>29</v>
      </c>
      <c r="E475" s="8" t="s">
        <v>2</v>
      </c>
      <c r="F475" s="8" t="s">
        <v>39</v>
      </c>
      <c r="G475" s="8" t="s">
        <v>3</v>
      </c>
      <c r="I475" s="8" t="s">
        <v>1</v>
      </c>
      <c r="K475" s="8" t="s">
        <v>0</v>
      </c>
      <c r="L475" s="8" t="s">
        <v>6</v>
      </c>
      <c r="M475" t="s">
        <v>394</v>
      </c>
    </row>
    <row r="476" spans="1:13" x14ac:dyDescent="0.25">
      <c r="A476" s="8" t="s">
        <v>6</v>
      </c>
      <c r="C476" s="11" t="s">
        <v>1118</v>
      </c>
      <c r="D476" s="8" t="s">
        <v>8</v>
      </c>
      <c r="E476" s="8" t="s">
        <v>3</v>
      </c>
      <c r="F476" s="8" t="s">
        <v>39</v>
      </c>
      <c r="G476" s="8" t="s">
        <v>3</v>
      </c>
      <c r="I476" s="8" t="s">
        <v>3</v>
      </c>
      <c r="K476" s="8" t="s">
        <v>6</v>
      </c>
      <c r="L476" s="8" t="s">
        <v>6</v>
      </c>
      <c r="M476" t="s">
        <v>395</v>
      </c>
    </row>
    <row r="477" spans="1:13" x14ac:dyDescent="0.25">
      <c r="A477" s="8" t="s">
        <v>16</v>
      </c>
      <c r="C477" s="11" t="s">
        <v>1119</v>
      </c>
      <c r="D477" s="8" t="s">
        <v>35</v>
      </c>
      <c r="E477" s="8" t="s">
        <v>2</v>
      </c>
      <c r="F477" s="8" t="s">
        <v>2</v>
      </c>
      <c r="G477" s="8" t="s">
        <v>3</v>
      </c>
      <c r="I477" s="8" t="s">
        <v>3</v>
      </c>
      <c r="K477" s="8" t="s">
        <v>16</v>
      </c>
      <c r="L477" s="8" t="s">
        <v>5</v>
      </c>
      <c r="M477" t="s">
        <v>396</v>
      </c>
    </row>
    <row r="478" spans="1:13" x14ac:dyDescent="0.25">
      <c r="A478" s="8">
        <v>0</v>
      </c>
      <c r="C478" s="11" t="s">
        <v>1120</v>
      </c>
      <c r="D478" s="8" t="s">
        <v>66</v>
      </c>
      <c r="H478" t="s">
        <v>397</v>
      </c>
      <c r="I478" s="8" t="s">
        <v>13</v>
      </c>
      <c r="J478" s="8" t="s">
        <v>16</v>
      </c>
      <c r="K478" s="8" t="s">
        <v>11</v>
      </c>
      <c r="L478" s="8">
        <v>3</v>
      </c>
      <c r="M478" t="s">
        <v>398</v>
      </c>
    </row>
    <row r="479" spans="1:13" x14ac:dyDescent="0.25">
      <c r="A479" s="8" t="s">
        <v>6</v>
      </c>
      <c r="C479" s="11" t="s">
        <v>1121</v>
      </c>
      <c r="D479" s="8" t="s">
        <v>43</v>
      </c>
      <c r="E479" s="8" t="s">
        <v>3</v>
      </c>
      <c r="F479" s="8" t="s">
        <v>2</v>
      </c>
      <c r="G479" s="8" t="s">
        <v>3</v>
      </c>
      <c r="I479" s="8" t="s">
        <v>3</v>
      </c>
      <c r="K479" s="8" t="s">
        <v>6</v>
      </c>
      <c r="L479" s="8" t="s">
        <v>6</v>
      </c>
      <c r="M479" t="s">
        <v>399</v>
      </c>
    </row>
    <row r="480" spans="1:13" x14ac:dyDescent="0.25">
      <c r="A480" s="8" t="s">
        <v>6</v>
      </c>
      <c r="C480" s="11" t="s">
        <v>1122</v>
      </c>
      <c r="D480" s="8" t="s">
        <v>43</v>
      </c>
      <c r="E480" s="8" t="s">
        <v>3</v>
      </c>
      <c r="F480" s="8" t="s">
        <v>2</v>
      </c>
      <c r="G480" s="8" t="s">
        <v>3</v>
      </c>
      <c r="I480" s="8" t="s">
        <v>3</v>
      </c>
      <c r="K480" s="8" t="s">
        <v>6</v>
      </c>
      <c r="L480" s="8" t="s">
        <v>6</v>
      </c>
      <c r="M480" t="s">
        <v>400</v>
      </c>
    </row>
    <row r="481" spans="1:13" x14ac:dyDescent="0.25">
      <c r="A481" s="8" t="s">
        <v>6</v>
      </c>
      <c r="C481" s="11" t="s">
        <v>1123</v>
      </c>
      <c r="D481" s="8" t="s">
        <v>43</v>
      </c>
      <c r="E481" s="8" t="s">
        <v>3</v>
      </c>
      <c r="F481" s="8" t="s">
        <v>2</v>
      </c>
      <c r="G481" s="8" t="s">
        <v>3</v>
      </c>
      <c r="I481" s="8" t="s">
        <v>3</v>
      </c>
      <c r="K481" s="8" t="s">
        <v>6</v>
      </c>
      <c r="L481" s="8" t="s">
        <v>6</v>
      </c>
      <c r="M481" t="s">
        <v>133</v>
      </c>
    </row>
    <row r="482" spans="1:13" x14ac:dyDescent="0.25">
      <c r="A482" s="8">
        <v>2</v>
      </c>
      <c r="C482" s="11" t="s">
        <v>1124</v>
      </c>
      <c r="D482" s="8" t="s">
        <v>29</v>
      </c>
      <c r="E482" s="8" t="s">
        <v>15</v>
      </c>
      <c r="F482" s="8" t="s">
        <v>2</v>
      </c>
      <c r="G482" s="8" t="s">
        <v>3</v>
      </c>
      <c r="I482" s="8" t="s">
        <v>7</v>
      </c>
      <c r="J482" s="8" t="s">
        <v>10</v>
      </c>
      <c r="K482" s="8">
        <v>0</v>
      </c>
      <c r="L482" s="8">
        <v>2</v>
      </c>
      <c r="M482" t="s">
        <v>134</v>
      </c>
    </row>
    <row r="483" spans="1:13" x14ac:dyDescent="0.25">
      <c r="A483" s="8">
        <v>3</v>
      </c>
      <c r="C483" s="11" t="s">
        <v>1125</v>
      </c>
      <c r="D483" s="8" t="s">
        <v>14</v>
      </c>
      <c r="E483" s="8" t="s">
        <v>15</v>
      </c>
      <c r="F483" s="8" t="s">
        <v>2</v>
      </c>
      <c r="G483" s="8" t="s">
        <v>3</v>
      </c>
      <c r="I483" s="8" t="s">
        <v>3</v>
      </c>
      <c r="K483" s="8">
        <v>3</v>
      </c>
      <c r="L483" s="8">
        <v>3</v>
      </c>
      <c r="M483" t="s">
        <v>135</v>
      </c>
    </row>
    <row r="484" spans="1:13" x14ac:dyDescent="0.25">
      <c r="A484" s="8" t="s">
        <v>6</v>
      </c>
      <c r="C484" s="11" t="s">
        <v>1126</v>
      </c>
      <c r="D484" s="8" t="s">
        <v>8</v>
      </c>
      <c r="E484" s="8" t="s">
        <v>3</v>
      </c>
      <c r="F484" s="8" t="s">
        <v>2</v>
      </c>
      <c r="G484" s="8" t="s">
        <v>3</v>
      </c>
      <c r="I484" s="8" t="s">
        <v>7</v>
      </c>
      <c r="J484" s="8" t="s">
        <v>10</v>
      </c>
      <c r="K484" s="8">
        <v>3</v>
      </c>
      <c r="L484" s="8" t="s">
        <v>6</v>
      </c>
      <c r="M484" t="s">
        <v>136</v>
      </c>
    </row>
    <row r="485" spans="1:13" x14ac:dyDescent="0.25">
      <c r="A485" s="8" t="s">
        <v>21</v>
      </c>
      <c r="C485" s="11" t="s">
        <v>1127</v>
      </c>
      <c r="D485" s="8" t="s">
        <v>8</v>
      </c>
      <c r="E485" s="8" t="s">
        <v>15</v>
      </c>
      <c r="F485" s="8" t="s">
        <v>32</v>
      </c>
      <c r="G485" s="8" t="s">
        <v>3</v>
      </c>
      <c r="I485" s="8" t="s">
        <v>13</v>
      </c>
      <c r="J485" s="8" t="s">
        <v>16</v>
      </c>
      <c r="K485" s="8" t="s">
        <v>6</v>
      </c>
      <c r="L485" s="8" t="s">
        <v>6</v>
      </c>
      <c r="M485" t="s">
        <v>137</v>
      </c>
    </row>
    <row r="486" spans="1:13" x14ac:dyDescent="0.25">
      <c r="A486" s="8" t="s">
        <v>6</v>
      </c>
      <c r="C486" s="11" t="s">
        <v>1128</v>
      </c>
      <c r="D486" s="8" t="s">
        <v>8</v>
      </c>
      <c r="E486" s="8" t="s">
        <v>3</v>
      </c>
      <c r="F486" s="8" t="s">
        <v>2</v>
      </c>
      <c r="G486" s="8" t="s">
        <v>3</v>
      </c>
      <c r="I486" s="8" t="s">
        <v>3</v>
      </c>
      <c r="K486" s="8" t="s">
        <v>6</v>
      </c>
      <c r="L486" s="8" t="s">
        <v>6</v>
      </c>
      <c r="M486" t="s">
        <v>579</v>
      </c>
    </row>
    <row r="487" spans="1:13" x14ac:dyDescent="0.25">
      <c r="A487" s="8">
        <v>0</v>
      </c>
      <c r="C487" s="11" t="s">
        <v>1129</v>
      </c>
      <c r="D487" s="8" t="s">
        <v>66</v>
      </c>
      <c r="H487" t="s">
        <v>580</v>
      </c>
      <c r="I487" s="8" t="s">
        <v>3</v>
      </c>
      <c r="K487" s="8">
        <v>0</v>
      </c>
      <c r="L487" s="8">
        <v>1</v>
      </c>
      <c r="M487" t="s">
        <v>581</v>
      </c>
    </row>
    <row r="488" spans="1:13" x14ac:dyDescent="0.25">
      <c r="A488" s="8">
        <v>0</v>
      </c>
      <c r="C488" s="11" t="s">
        <v>1130</v>
      </c>
      <c r="D488" s="8" t="s">
        <v>66</v>
      </c>
      <c r="H488">
        <v>1964</v>
      </c>
      <c r="I488" s="8" t="s">
        <v>1</v>
      </c>
      <c r="K488" s="8" t="s">
        <v>0</v>
      </c>
      <c r="M488" t="s">
        <v>582</v>
      </c>
    </row>
    <row r="489" spans="1:13" x14ac:dyDescent="0.25">
      <c r="A489" s="8">
        <v>0</v>
      </c>
      <c r="B489" s="8" t="s">
        <v>639</v>
      </c>
      <c r="C489" s="11" t="s">
        <v>1131</v>
      </c>
      <c r="D489" s="8" t="s">
        <v>66</v>
      </c>
      <c r="H489">
        <v>1924</v>
      </c>
      <c r="I489" s="8" t="s">
        <v>13</v>
      </c>
      <c r="J489" s="8" t="s">
        <v>10</v>
      </c>
      <c r="K489" s="8" t="s">
        <v>16</v>
      </c>
      <c r="L489" s="8" t="s">
        <v>16</v>
      </c>
      <c r="M489" t="s">
        <v>583</v>
      </c>
    </row>
    <row r="490" spans="1:13" x14ac:dyDescent="0.25">
      <c r="A490" s="8">
        <v>1</v>
      </c>
      <c r="C490" s="11" t="s">
        <v>1132</v>
      </c>
      <c r="D490" s="8" t="s">
        <v>35</v>
      </c>
      <c r="E490" s="8" t="s">
        <v>19</v>
      </c>
      <c r="F490" s="8" t="s">
        <v>2</v>
      </c>
      <c r="G490" s="8" t="s">
        <v>3</v>
      </c>
      <c r="I490" s="8" t="s">
        <v>13</v>
      </c>
      <c r="J490" s="8" t="s">
        <v>16</v>
      </c>
      <c r="K490" s="8" t="s">
        <v>16</v>
      </c>
      <c r="L490" s="8">
        <v>2</v>
      </c>
      <c r="M490" t="s">
        <v>584</v>
      </c>
    </row>
    <row r="491" spans="1:13" x14ac:dyDescent="0.25">
      <c r="A491" s="8">
        <v>3</v>
      </c>
      <c r="C491" s="11" t="s">
        <v>1133</v>
      </c>
      <c r="D491" s="8" t="s">
        <v>8</v>
      </c>
      <c r="E491" s="8" t="s">
        <v>26</v>
      </c>
      <c r="F491" s="8" t="s">
        <v>32</v>
      </c>
      <c r="G491" s="8" t="s">
        <v>3</v>
      </c>
      <c r="I491" s="8" t="s">
        <v>3</v>
      </c>
      <c r="K491" s="8">
        <v>3</v>
      </c>
      <c r="L491" s="8">
        <v>3</v>
      </c>
      <c r="M491" t="s">
        <v>585</v>
      </c>
    </row>
    <row r="492" spans="1:13" x14ac:dyDescent="0.25">
      <c r="A492" s="8">
        <v>2</v>
      </c>
      <c r="B492" s="8" t="s">
        <v>640</v>
      </c>
      <c r="C492" s="11" t="s">
        <v>1134</v>
      </c>
      <c r="D492" s="8" t="s">
        <v>14</v>
      </c>
      <c r="E492" s="8" t="s">
        <v>26</v>
      </c>
      <c r="F492" s="8" t="s">
        <v>32</v>
      </c>
      <c r="G492" s="8" t="s">
        <v>3</v>
      </c>
      <c r="I492" s="8" t="s">
        <v>13</v>
      </c>
      <c r="J492" s="8" t="s">
        <v>16</v>
      </c>
      <c r="K492" s="8" t="s">
        <v>16</v>
      </c>
      <c r="L492" s="8">
        <v>2</v>
      </c>
      <c r="M492" t="s">
        <v>586</v>
      </c>
    </row>
    <row r="493" spans="1:13" x14ac:dyDescent="0.25">
      <c r="A493" s="8">
        <v>2</v>
      </c>
      <c r="C493" s="11" t="s">
        <v>1135</v>
      </c>
      <c r="D493" s="8" t="s">
        <v>14</v>
      </c>
      <c r="E493" s="8" t="s">
        <v>26</v>
      </c>
      <c r="F493" s="8" t="s">
        <v>2</v>
      </c>
      <c r="G493" s="8" t="s">
        <v>3</v>
      </c>
      <c r="I493" s="8" t="s">
        <v>3</v>
      </c>
      <c r="K493" s="8">
        <v>2</v>
      </c>
      <c r="L493" s="8">
        <v>2</v>
      </c>
      <c r="M493" t="s">
        <v>587</v>
      </c>
    </row>
    <row r="494" spans="1:13" x14ac:dyDescent="0.25">
      <c r="A494" s="8">
        <v>3</v>
      </c>
      <c r="B494" s="8" t="s">
        <v>2</v>
      </c>
      <c r="C494" s="11" t="s">
        <v>1136</v>
      </c>
      <c r="D494" s="8" t="s">
        <v>14</v>
      </c>
      <c r="E494" s="8" t="s">
        <v>15</v>
      </c>
      <c r="F494" s="8" t="s">
        <v>2</v>
      </c>
      <c r="G494" s="8" t="s">
        <v>3</v>
      </c>
      <c r="I494" s="8" t="s">
        <v>13</v>
      </c>
      <c r="J494" s="8" t="s">
        <v>10</v>
      </c>
      <c r="K494" s="8" t="s">
        <v>16</v>
      </c>
      <c r="L494" s="8" t="s">
        <v>11</v>
      </c>
      <c r="M494" t="s">
        <v>588</v>
      </c>
    </row>
    <row r="495" spans="1:13" x14ac:dyDescent="0.25">
      <c r="A495" s="8" t="s">
        <v>6</v>
      </c>
      <c r="C495" s="11" t="s">
        <v>1137</v>
      </c>
      <c r="D495" s="8" t="s">
        <v>24</v>
      </c>
      <c r="E495" s="8" t="s">
        <v>3</v>
      </c>
      <c r="F495" s="8" t="s">
        <v>2</v>
      </c>
      <c r="G495" s="8" t="s">
        <v>3</v>
      </c>
      <c r="I495" s="8" t="s">
        <v>3</v>
      </c>
      <c r="K495" s="8" t="s">
        <v>6</v>
      </c>
      <c r="L495" s="8" t="s">
        <v>6</v>
      </c>
      <c r="M495" t="s">
        <v>589</v>
      </c>
    </row>
    <row r="496" spans="1:13" x14ac:dyDescent="0.25">
      <c r="A496" s="8" t="s">
        <v>5</v>
      </c>
      <c r="C496" s="11" t="s">
        <v>1138</v>
      </c>
      <c r="D496" s="8" t="s">
        <v>14</v>
      </c>
      <c r="E496" s="8" t="s">
        <v>2</v>
      </c>
      <c r="F496" s="8" t="s">
        <v>2</v>
      </c>
      <c r="G496" s="8" t="s">
        <v>3</v>
      </c>
      <c r="I496" s="8" t="s">
        <v>28</v>
      </c>
      <c r="K496" s="8" t="s">
        <v>11</v>
      </c>
      <c r="L496" s="8" t="s">
        <v>6</v>
      </c>
      <c r="M496" t="s">
        <v>245</v>
      </c>
    </row>
    <row r="497" spans="1:13" x14ac:dyDescent="0.25">
      <c r="A497" s="8" t="s">
        <v>21</v>
      </c>
      <c r="C497" s="11" t="s">
        <v>1139</v>
      </c>
      <c r="D497" s="8" t="s">
        <v>8</v>
      </c>
      <c r="E497" s="8" t="s">
        <v>15</v>
      </c>
      <c r="F497" s="8" t="s">
        <v>2</v>
      </c>
      <c r="G497" s="8" t="s">
        <v>3</v>
      </c>
      <c r="I497" s="8" t="s">
        <v>3</v>
      </c>
      <c r="K497" s="8" t="s">
        <v>21</v>
      </c>
      <c r="L497" s="8">
        <v>3</v>
      </c>
      <c r="M497" t="s">
        <v>61</v>
      </c>
    </row>
    <row r="498" spans="1:13" x14ac:dyDescent="0.25">
      <c r="A498" s="8" t="s">
        <v>6</v>
      </c>
      <c r="C498" s="11" t="s">
        <v>1140</v>
      </c>
      <c r="D498" s="8" t="s">
        <v>43</v>
      </c>
      <c r="E498" s="8" t="s">
        <v>3</v>
      </c>
      <c r="F498" s="8" t="s">
        <v>2</v>
      </c>
      <c r="G498" s="8" t="s">
        <v>3</v>
      </c>
      <c r="I498" s="8" t="s">
        <v>3</v>
      </c>
      <c r="K498" s="8" t="s">
        <v>6</v>
      </c>
      <c r="L498" s="8" t="s">
        <v>6</v>
      </c>
      <c r="M498" t="s">
        <v>62</v>
      </c>
    </row>
    <row r="499" spans="1:13" x14ac:dyDescent="0.25">
      <c r="A499" s="8" t="s">
        <v>6</v>
      </c>
      <c r="C499" s="11" t="s">
        <v>1141</v>
      </c>
      <c r="D499" s="8" t="s">
        <v>43</v>
      </c>
      <c r="E499" s="8" t="s">
        <v>38</v>
      </c>
      <c r="F499" s="8" t="s">
        <v>32</v>
      </c>
      <c r="G499" s="8" t="s">
        <v>3</v>
      </c>
      <c r="I499" s="8" t="s">
        <v>3</v>
      </c>
      <c r="K499" s="8" t="s">
        <v>6</v>
      </c>
      <c r="L499" s="8" t="s">
        <v>6</v>
      </c>
      <c r="M499" t="s">
        <v>63</v>
      </c>
    </row>
    <row r="500" spans="1:13" x14ac:dyDescent="0.25">
      <c r="A500" s="8" t="s">
        <v>183</v>
      </c>
      <c r="C500" s="11" t="s">
        <v>1142</v>
      </c>
      <c r="G500" s="8" t="s">
        <v>3</v>
      </c>
      <c r="I500" s="8" t="s">
        <v>1</v>
      </c>
      <c r="K500" s="8" t="s">
        <v>0</v>
      </c>
      <c r="L500" s="8" t="s">
        <v>183</v>
      </c>
      <c r="M500" t="s">
        <v>182</v>
      </c>
    </row>
    <row r="501" spans="1:13" x14ac:dyDescent="0.25">
      <c r="A501" s="8">
        <v>2</v>
      </c>
      <c r="C501" s="11" t="s">
        <v>1143</v>
      </c>
      <c r="D501" s="8" t="s">
        <v>14</v>
      </c>
      <c r="E501" s="8" t="s">
        <v>26</v>
      </c>
      <c r="F501" s="8" t="s">
        <v>32</v>
      </c>
      <c r="G501" s="8" t="s">
        <v>3</v>
      </c>
      <c r="I501" s="8" t="s">
        <v>3</v>
      </c>
      <c r="K501" s="8">
        <v>2</v>
      </c>
      <c r="L501" s="8">
        <v>2</v>
      </c>
      <c r="M501" t="s">
        <v>590</v>
      </c>
    </row>
    <row r="502" spans="1:13" x14ac:dyDescent="0.25">
      <c r="A502" s="8" t="s">
        <v>6</v>
      </c>
      <c r="C502" s="11" t="s">
        <v>1144</v>
      </c>
      <c r="D502" s="8" t="s">
        <v>43</v>
      </c>
      <c r="E502" s="8" t="s">
        <v>3</v>
      </c>
      <c r="F502" s="8" t="s">
        <v>2</v>
      </c>
      <c r="G502" s="8" t="s">
        <v>3</v>
      </c>
      <c r="I502" s="8" t="s">
        <v>3</v>
      </c>
      <c r="K502" s="8" t="s">
        <v>6</v>
      </c>
      <c r="L502" s="8" t="s">
        <v>6</v>
      </c>
      <c r="M502" t="s">
        <v>138</v>
      </c>
    </row>
    <row r="503" spans="1:13" x14ac:dyDescent="0.25">
      <c r="A503" s="8" t="s">
        <v>6</v>
      </c>
      <c r="C503" s="11" t="s">
        <v>1145</v>
      </c>
      <c r="D503" s="8" t="s">
        <v>43</v>
      </c>
      <c r="E503" s="8" t="s">
        <v>3</v>
      </c>
      <c r="F503" s="8" t="s">
        <v>2</v>
      </c>
      <c r="G503" s="8" t="s">
        <v>3</v>
      </c>
      <c r="I503" s="8" t="s">
        <v>3</v>
      </c>
      <c r="K503" s="8" t="s">
        <v>6</v>
      </c>
      <c r="L503" s="8" t="s">
        <v>6</v>
      </c>
      <c r="M503" t="s">
        <v>139</v>
      </c>
    </row>
    <row r="504" spans="1:13" x14ac:dyDescent="0.25">
      <c r="A504" s="8">
        <v>1</v>
      </c>
      <c r="B504" s="8" t="s">
        <v>639</v>
      </c>
      <c r="C504" s="11" t="s">
        <v>1146</v>
      </c>
      <c r="D504" s="8" t="s">
        <v>35</v>
      </c>
      <c r="E504" s="8" t="s">
        <v>15</v>
      </c>
      <c r="F504" s="8" t="s">
        <v>32</v>
      </c>
      <c r="G504" s="8" t="s">
        <v>3</v>
      </c>
      <c r="I504" s="8" t="s">
        <v>3</v>
      </c>
      <c r="K504" s="8">
        <v>1</v>
      </c>
      <c r="L504" s="8">
        <v>1</v>
      </c>
      <c r="M504" t="s">
        <v>140</v>
      </c>
    </row>
    <row r="505" spans="1:13" x14ac:dyDescent="0.25">
      <c r="A505" s="8" t="s">
        <v>6</v>
      </c>
      <c r="C505" s="11" t="s">
        <v>1147</v>
      </c>
      <c r="D505" s="8" t="s">
        <v>43</v>
      </c>
      <c r="E505" s="8" t="s">
        <v>3</v>
      </c>
      <c r="F505" s="8" t="s">
        <v>2</v>
      </c>
      <c r="G505" s="8" t="s">
        <v>3</v>
      </c>
      <c r="I505" s="8" t="s">
        <v>3</v>
      </c>
      <c r="K505" s="8" t="s">
        <v>6</v>
      </c>
      <c r="L505" s="8" t="s">
        <v>6</v>
      </c>
      <c r="M505" t="s">
        <v>591</v>
      </c>
    </row>
    <row r="506" spans="1:13" x14ac:dyDescent="0.25">
      <c r="A506" s="8" t="s">
        <v>6</v>
      </c>
      <c r="C506" s="11" t="s">
        <v>1148</v>
      </c>
      <c r="D506" s="8" t="s">
        <v>14</v>
      </c>
      <c r="E506" s="8" t="s">
        <v>3</v>
      </c>
      <c r="F506" s="8" t="s">
        <v>2</v>
      </c>
      <c r="G506" s="8" t="s">
        <v>3</v>
      </c>
      <c r="I506" s="8" t="s">
        <v>7</v>
      </c>
      <c r="J506" s="8" t="s">
        <v>10</v>
      </c>
      <c r="K506" s="8">
        <v>3</v>
      </c>
      <c r="L506" s="8" t="s">
        <v>21</v>
      </c>
      <c r="M506" t="s">
        <v>592</v>
      </c>
    </row>
    <row r="507" spans="1:13" x14ac:dyDescent="0.25">
      <c r="A507" s="8" t="s">
        <v>6</v>
      </c>
      <c r="C507" s="11" t="s">
        <v>1149</v>
      </c>
      <c r="D507" s="8" t="s">
        <v>14</v>
      </c>
      <c r="E507" s="8" t="s">
        <v>3</v>
      </c>
      <c r="F507" s="8" t="s">
        <v>2</v>
      </c>
      <c r="G507" s="8" t="s">
        <v>3</v>
      </c>
      <c r="I507" s="8" t="s">
        <v>3</v>
      </c>
      <c r="K507" s="8" t="s">
        <v>6</v>
      </c>
      <c r="L507" s="8" t="s">
        <v>6</v>
      </c>
      <c r="M507" t="s">
        <v>593</v>
      </c>
    </row>
    <row r="508" spans="1:13" x14ac:dyDescent="0.25">
      <c r="A508" s="8" t="s">
        <v>6</v>
      </c>
      <c r="C508" s="11" t="s">
        <v>1150</v>
      </c>
      <c r="D508" s="8" t="s">
        <v>43</v>
      </c>
      <c r="E508" s="8" t="s">
        <v>15</v>
      </c>
      <c r="F508" s="8" t="s">
        <v>2</v>
      </c>
      <c r="G508" s="8" t="s">
        <v>3</v>
      </c>
      <c r="I508" s="8" t="s">
        <v>3</v>
      </c>
      <c r="K508" s="8" t="s">
        <v>6</v>
      </c>
      <c r="L508" s="8" t="s">
        <v>6</v>
      </c>
      <c r="M508" t="s">
        <v>594</v>
      </c>
    </row>
    <row r="509" spans="1:13" x14ac:dyDescent="0.25">
      <c r="A509" s="8" t="s">
        <v>21</v>
      </c>
      <c r="C509" s="11" t="s">
        <v>1151</v>
      </c>
      <c r="D509" s="8" t="s">
        <v>8</v>
      </c>
      <c r="E509" s="8" t="s">
        <v>15</v>
      </c>
      <c r="F509" s="8" t="s">
        <v>2</v>
      </c>
      <c r="G509" s="8" t="s">
        <v>3</v>
      </c>
      <c r="I509" s="8" t="s">
        <v>3</v>
      </c>
      <c r="K509" s="8" t="s">
        <v>21</v>
      </c>
      <c r="L509" s="8" t="s">
        <v>21</v>
      </c>
      <c r="M509" t="s">
        <v>268</v>
      </c>
    </row>
    <row r="510" spans="1:13" x14ac:dyDescent="0.25">
      <c r="A510" s="8">
        <v>2</v>
      </c>
      <c r="C510" s="11" t="s">
        <v>1152</v>
      </c>
      <c r="D510" s="8" t="s">
        <v>14</v>
      </c>
      <c r="E510" s="8" t="s">
        <v>26</v>
      </c>
      <c r="F510" s="8" t="s">
        <v>2</v>
      </c>
      <c r="G510" s="8" t="s">
        <v>3</v>
      </c>
      <c r="I510" s="8" t="s">
        <v>7</v>
      </c>
      <c r="J510" s="8" t="s">
        <v>10</v>
      </c>
      <c r="K510" s="8">
        <v>1</v>
      </c>
      <c r="L510" s="8">
        <v>2</v>
      </c>
      <c r="M510" t="s">
        <v>269</v>
      </c>
    </row>
    <row r="511" spans="1:13" x14ac:dyDescent="0.25">
      <c r="A511" s="8" t="s">
        <v>21</v>
      </c>
      <c r="C511" s="11" t="s">
        <v>1153</v>
      </c>
      <c r="D511" s="8" t="s">
        <v>8</v>
      </c>
      <c r="E511" s="8" t="s">
        <v>15</v>
      </c>
      <c r="F511" s="8" t="s">
        <v>2</v>
      </c>
      <c r="G511" s="8" t="s">
        <v>3</v>
      </c>
      <c r="I511" s="8" t="s">
        <v>3</v>
      </c>
      <c r="K511" s="8" t="s">
        <v>21</v>
      </c>
      <c r="L511" s="8" t="s">
        <v>21</v>
      </c>
      <c r="M511" t="s">
        <v>141</v>
      </c>
    </row>
    <row r="512" spans="1:13" x14ac:dyDescent="0.25">
      <c r="A512" s="8">
        <v>3</v>
      </c>
      <c r="C512" s="11" t="s">
        <v>1154</v>
      </c>
      <c r="D512" s="8" t="s">
        <v>8</v>
      </c>
      <c r="E512" s="8" t="s">
        <v>26</v>
      </c>
      <c r="F512" s="8" t="s">
        <v>32</v>
      </c>
      <c r="G512" s="8" t="s">
        <v>3</v>
      </c>
      <c r="I512" s="8" t="s">
        <v>3</v>
      </c>
      <c r="K512" s="8">
        <v>3</v>
      </c>
      <c r="L512" s="8" t="s">
        <v>21</v>
      </c>
      <c r="M512" t="s">
        <v>101</v>
      </c>
    </row>
    <row r="513" spans="1:13" x14ac:dyDescent="0.25">
      <c r="A513" s="8" t="s">
        <v>6</v>
      </c>
      <c r="C513" s="11" t="s">
        <v>1155</v>
      </c>
      <c r="D513" s="8" t="s">
        <v>29</v>
      </c>
      <c r="E513" s="8" t="s">
        <v>38</v>
      </c>
      <c r="F513" s="8" t="s">
        <v>39</v>
      </c>
      <c r="G513" s="8" t="s">
        <v>3</v>
      </c>
      <c r="I513" s="8" t="s">
        <v>1</v>
      </c>
      <c r="K513" s="8" t="s">
        <v>0</v>
      </c>
      <c r="L513" s="8" t="s">
        <v>6</v>
      </c>
      <c r="M513" t="s">
        <v>595</v>
      </c>
    </row>
    <row r="514" spans="1:13" x14ac:dyDescent="0.25">
      <c r="A514" s="8" t="s">
        <v>6</v>
      </c>
      <c r="C514" s="11" t="s">
        <v>1156</v>
      </c>
      <c r="D514" s="8" t="s">
        <v>43</v>
      </c>
      <c r="E514" s="8" t="s">
        <v>3</v>
      </c>
      <c r="F514" s="8" t="s">
        <v>2</v>
      </c>
      <c r="G514" s="8" t="s">
        <v>3</v>
      </c>
      <c r="I514" s="8" t="s">
        <v>3</v>
      </c>
      <c r="K514" s="8" t="s">
        <v>6</v>
      </c>
      <c r="L514" s="8" t="s">
        <v>6</v>
      </c>
      <c r="M514" t="s">
        <v>44</v>
      </c>
    </row>
    <row r="515" spans="1:13" x14ac:dyDescent="0.25">
      <c r="A515" s="8">
        <v>2</v>
      </c>
      <c r="C515" s="11" t="s">
        <v>1157</v>
      </c>
      <c r="D515" s="8" t="s">
        <v>14</v>
      </c>
      <c r="E515" s="8" t="s">
        <v>26</v>
      </c>
      <c r="F515" s="8" t="s">
        <v>32</v>
      </c>
      <c r="G515" s="8" t="s">
        <v>3</v>
      </c>
      <c r="I515" s="8" t="s">
        <v>3</v>
      </c>
      <c r="K515" s="8">
        <v>2</v>
      </c>
      <c r="L515" s="8">
        <v>2</v>
      </c>
      <c r="M515" t="s">
        <v>149</v>
      </c>
    </row>
    <row r="516" spans="1:13" x14ac:dyDescent="0.25">
      <c r="A516" s="8">
        <v>1</v>
      </c>
      <c r="C516" s="11" t="s">
        <v>1158</v>
      </c>
      <c r="D516" s="8" t="s">
        <v>35</v>
      </c>
      <c r="E516" s="8" t="s">
        <v>26</v>
      </c>
      <c r="F516" s="8" t="s">
        <v>82</v>
      </c>
      <c r="G516" s="8" t="s">
        <v>3</v>
      </c>
      <c r="I516" s="8" t="s">
        <v>3</v>
      </c>
      <c r="K516" s="8">
        <v>1</v>
      </c>
      <c r="L516" s="8">
        <v>1</v>
      </c>
      <c r="M516" t="s">
        <v>150</v>
      </c>
    </row>
    <row r="517" spans="1:13" x14ac:dyDescent="0.25">
      <c r="A517" s="8">
        <v>1</v>
      </c>
      <c r="C517" s="11" t="s">
        <v>1159</v>
      </c>
      <c r="D517" s="8" t="s">
        <v>35</v>
      </c>
      <c r="E517" s="8" t="s">
        <v>26</v>
      </c>
      <c r="F517" s="8" t="s">
        <v>2</v>
      </c>
      <c r="G517" s="8" t="s">
        <v>3</v>
      </c>
      <c r="I517" s="8" t="s">
        <v>7</v>
      </c>
      <c r="J517" s="8" t="s">
        <v>10</v>
      </c>
      <c r="K517" s="8">
        <v>0</v>
      </c>
      <c r="L517" s="8">
        <v>1</v>
      </c>
      <c r="M517" t="s">
        <v>151</v>
      </c>
    </row>
    <row r="518" spans="1:13" x14ac:dyDescent="0.25">
      <c r="A518" s="8">
        <v>2</v>
      </c>
      <c r="C518" s="11" t="s">
        <v>1160</v>
      </c>
      <c r="D518" s="8" t="s">
        <v>14</v>
      </c>
      <c r="E518" s="8" t="s">
        <v>26</v>
      </c>
      <c r="F518" s="8" t="s">
        <v>32</v>
      </c>
      <c r="G518" s="8" t="s">
        <v>3</v>
      </c>
      <c r="I518" s="8" t="s">
        <v>3</v>
      </c>
      <c r="K518" s="8">
        <v>2</v>
      </c>
      <c r="L518" s="8">
        <v>2</v>
      </c>
      <c r="M518" t="s">
        <v>152</v>
      </c>
    </row>
    <row r="519" spans="1:13" x14ac:dyDescent="0.25">
      <c r="A519" s="8">
        <v>0</v>
      </c>
      <c r="C519" s="11" t="s">
        <v>1161</v>
      </c>
      <c r="D519" s="8" t="s">
        <v>66</v>
      </c>
      <c r="H519" t="s">
        <v>153</v>
      </c>
      <c r="I519" s="8" t="s">
        <v>3</v>
      </c>
      <c r="K519" s="8">
        <v>0</v>
      </c>
      <c r="L519" s="8">
        <v>0</v>
      </c>
      <c r="M519" t="s">
        <v>154</v>
      </c>
    </row>
    <row r="520" spans="1:13" x14ac:dyDescent="0.25">
      <c r="A520" s="8">
        <v>0</v>
      </c>
      <c r="C520" s="11" t="s">
        <v>1162</v>
      </c>
      <c r="D520" s="8" t="s">
        <v>66</v>
      </c>
      <c r="H520" t="s">
        <v>155</v>
      </c>
      <c r="I520" s="8" t="s">
        <v>3</v>
      </c>
      <c r="K520" s="8">
        <v>0</v>
      </c>
      <c r="L520" s="8">
        <v>0</v>
      </c>
      <c r="M520" t="s">
        <v>156</v>
      </c>
    </row>
    <row r="521" spans="1:13" x14ac:dyDescent="0.25">
      <c r="A521" s="8">
        <v>1</v>
      </c>
      <c r="C521" s="11" t="s">
        <v>1163</v>
      </c>
      <c r="D521" s="8" t="s">
        <v>35</v>
      </c>
      <c r="E521" s="8" t="s">
        <v>26</v>
      </c>
      <c r="F521" s="8" t="s">
        <v>82</v>
      </c>
      <c r="G521" s="8" t="s">
        <v>3</v>
      </c>
      <c r="I521" s="8" t="s">
        <v>3</v>
      </c>
      <c r="K521" s="8">
        <v>1</v>
      </c>
      <c r="L521" s="8">
        <v>1</v>
      </c>
      <c r="M521" t="s">
        <v>157</v>
      </c>
    </row>
    <row r="522" spans="1:13" x14ac:dyDescent="0.25">
      <c r="A522" s="8">
        <v>2</v>
      </c>
      <c r="C522" s="11" t="s">
        <v>1164</v>
      </c>
      <c r="D522" s="8" t="s">
        <v>29</v>
      </c>
      <c r="E522" s="8" t="s">
        <v>15</v>
      </c>
      <c r="F522" s="8" t="s">
        <v>2</v>
      </c>
      <c r="G522" s="8" t="s">
        <v>3</v>
      </c>
      <c r="I522" s="8" t="s">
        <v>7</v>
      </c>
      <c r="J522" s="8" t="s">
        <v>16</v>
      </c>
      <c r="K522" s="8">
        <v>1</v>
      </c>
      <c r="L522" s="8">
        <v>2</v>
      </c>
      <c r="M522" t="s">
        <v>158</v>
      </c>
    </row>
    <row r="523" spans="1:13" x14ac:dyDescent="0.25">
      <c r="A523" s="8" t="s">
        <v>6</v>
      </c>
      <c r="C523" s="11" t="s">
        <v>1165</v>
      </c>
      <c r="D523" s="8" t="s">
        <v>43</v>
      </c>
      <c r="E523" s="8" t="s">
        <v>3</v>
      </c>
      <c r="F523" s="8" t="s">
        <v>2</v>
      </c>
      <c r="G523" s="8" t="s">
        <v>3</v>
      </c>
      <c r="I523" s="8" t="s">
        <v>3</v>
      </c>
      <c r="K523" s="8" t="s">
        <v>6</v>
      </c>
      <c r="L523" s="8" t="s">
        <v>6</v>
      </c>
      <c r="M523" t="s">
        <v>596</v>
      </c>
    </row>
    <row r="524" spans="1:13" x14ac:dyDescent="0.25">
      <c r="A524" s="8" t="s">
        <v>6</v>
      </c>
      <c r="C524" s="11" t="s">
        <v>1166</v>
      </c>
      <c r="D524" s="8" t="s">
        <v>43</v>
      </c>
      <c r="E524" s="8" t="s">
        <v>3</v>
      </c>
      <c r="F524" s="8" t="s">
        <v>2</v>
      </c>
      <c r="G524" s="8" t="s">
        <v>3</v>
      </c>
      <c r="I524" s="8" t="s">
        <v>3</v>
      </c>
      <c r="K524" s="8" t="s">
        <v>6</v>
      </c>
      <c r="L524" s="8" t="s">
        <v>6</v>
      </c>
      <c r="M524" t="s">
        <v>597</v>
      </c>
    </row>
    <row r="525" spans="1:13" x14ac:dyDescent="0.25">
      <c r="A525" s="8">
        <v>1</v>
      </c>
      <c r="C525" s="11" t="s">
        <v>1167</v>
      </c>
      <c r="D525" s="8" t="s">
        <v>35</v>
      </c>
      <c r="E525" s="8" t="s">
        <v>15</v>
      </c>
      <c r="F525" s="8" t="s">
        <v>32</v>
      </c>
      <c r="G525" s="8" t="s">
        <v>3</v>
      </c>
      <c r="I525" s="8" t="s">
        <v>1</v>
      </c>
      <c r="K525" s="8" t="s">
        <v>0</v>
      </c>
      <c r="M525" t="s">
        <v>598</v>
      </c>
    </row>
    <row r="526" spans="1:13" x14ac:dyDescent="0.25">
      <c r="A526" s="8">
        <v>1</v>
      </c>
      <c r="C526" s="11" t="s">
        <v>1168</v>
      </c>
      <c r="D526" s="8" t="s">
        <v>29</v>
      </c>
      <c r="E526" s="8" t="s">
        <v>26</v>
      </c>
      <c r="F526" s="8" t="s">
        <v>32</v>
      </c>
      <c r="G526" s="8" t="s">
        <v>3</v>
      </c>
      <c r="I526" s="8" t="s">
        <v>3</v>
      </c>
      <c r="K526" s="8">
        <v>1</v>
      </c>
      <c r="L526" s="8">
        <v>2</v>
      </c>
      <c r="M526" t="s">
        <v>162</v>
      </c>
    </row>
    <row r="527" spans="1:13" x14ac:dyDescent="0.25">
      <c r="A527" s="8" t="s">
        <v>9</v>
      </c>
      <c r="C527" s="11" t="s">
        <v>1169</v>
      </c>
      <c r="D527" s="8" t="s">
        <v>2</v>
      </c>
      <c r="E527" s="8" t="s">
        <v>2</v>
      </c>
      <c r="F527" s="8" t="s">
        <v>2</v>
      </c>
      <c r="G527" s="8" t="s">
        <v>3</v>
      </c>
      <c r="I527" s="8" t="s">
        <v>28</v>
      </c>
      <c r="K527" s="8" t="s">
        <v>6</v>
      </c>
      <c r="L527" s="8" t="s">
        <v>6</v>
      </c>
      <c r="M527" t="s">
        <v>142</v>
      </c>
    </row>
    <row r="528" spans="1:13" x14ac:dyDescent="0.25">
      <c r="A528" s="8" t="s">
        <v>6</v>
      </c>
      <c r="C528" s="11" t="s">
        <v>1170</v>
      </c>
      <c r="D528" s="8" t="s">
        <v>8</v>
      </c>
      <c r="E528" s="8" t="s">
        <v>3</v>
      </c>
      <c r="F528" s="8" t="s">
        <v>2</v>
      </c>
      <c r="G528" s="8" t="s">
        <v>3</v>
      </c>
      <c r="I528" s="8" t="s">
        <v>3</v>
      </c>
      <c r="K528" s="8" t="s">
        <v>6</v>
      </c>
      <c r="L528" s="8" t="s">
        <v>6</v>
      </c>
      <c r="M528" t="s">
        <v>246</v>
      </c>
    </row>
    <row r="529" spans="1:13" x14ac:dyDescent="0.25">
      <c r="A529" s="8" t="s">
        <v>6</v>
      </c>
      <c r="C529" s="11" t="s">
        <v>1171</v>
      </c>
      <c r="D529" s="8" t="s">
        <v>8</v>
      </c>
      <c r="E529" s="8" t="s">
        <v>3</v>
      </c>
      <c r="F529" s="8" t="s">
        <v>2</v>
      </c>
      <c r="G529" s="8" t="s">
        <v>3</v>
      </c>
      <c r="I529" s="8" t="s">
        <v>3</v>
      </c>
      <c r="K529" s="8" t="s">
        <v>6</v>
      </c>
      <c r="L529" s="8" t="s">
        <v>6</v>
      </c>
      <c r="M529" t="s">
        <v>247</v>
      </c>
    </row>
    <row r="530" spans="1:13" x14ac:dyDescent="0.25">
      <c r="A530" s="8" t="s">
        <v>6</v>
      </c>
      <c r="C530" s="11" t="s">
        <v>1172</v>
      </c>
      <c r="D530" s="8" t="s">
        <v>8</v>
      </c>
      <c r="E530" s="8" t="s">
        <v>3</v>
      </c>
      <c r="F530" s="8" t="s">
        <v>2</v>
      </c>
      <c r="G530" s="8" t="s">
        <v>3</v>
      </c>
      <c r="I530" s="8" t="s">
        <v>3</v>
      </c>
      <c r="K530" s="8" t="s">
        <v>6</v>
      </c>
      <c r="L530" s="8" t="s">
        <v>6</v>
      </c>
      <c r="M530" t="s">
        <v>248</v>
      </c>
    </row>
    <row r="531" spans="1:13" x14ac:dyDescent="0.25">
      <c r="A531" s="8" t="s">
        <v>6</v>
      </c>
      <c r="C531" s="11" t="s">
        <v>1173</v>
      </c>
      <c r="D531" s="8" t="s">
        <v>8</v>
      </c>
      <c r="E531" s="8" t="s">
        <v>3</v>
      </c>
      <c r="F531" s="8" t="s">
        <v>2</v>
      </c>
      <c r="G531" s="8" t="s">
        <v>3</v>
      </c>
      <c r="I531" s="8" t="s">
        <v>3</v>
      </c>
      <c r="K531" s="8" t="s">
        <v>6</v>
      </c>
      <c r="L531" s="8" t="s">
        <v>6</v>
      </c>
      <c r="M531" t="s">
        <v>249</v>
      </c>
    </row>
    <row r="532" spans="1:13" x14ac:dyDescent="0.25">
      <c r="A532" s="8" t="s">
        <v>5</v>
      </c>
      <c r="C532" s="11" t="s">
        <v>1174</v>
      </c>
      <c r="D532" s="8" t="s">
        <v>14</v>
      </c>
      <c r="E532" s="8" t="s">
        <v>2</v>
      </c>
      <c r="F532" s="8" t="s">
        <v>2</v>
      </c>
      <c r="G532" s="8" t="s">
        <v>3</v>
      </c>
      <c r="I532" s="8" t="s">
        <v>28</v>
      </c>
      <c r="K532" s="8" t="s">
        <v>11</v>
      </c>
      <c r="L532" s="8" t="s">
        <v>5</v>
      </c>
      <c r="M532" t="s">
        <v>45</v>
      </c>
    </row>
    <row r="533" spans="1:13" x14ac:dyDescent="0.25">
      <c r="A533" s="8" t="s">
        <v>6</v>
      </c>
      <c r="C533" s="11" t="s">
        <v>1175</v>
      </c>
      <c r="D533" s="8" t="s">
        <v>43</v>
      </c>
      <c r="E533" s="8" t="s">
        <v>3</v>
      </c>
      <c r="F533" s="8" t="s">
        <v>2</v>
      </c>
      <c r="G533" s="8" t="s">
        <v>3</v>
      </c>
      <c r="I533" s="8" t="s">
        <v>3</v>
      </c>
      <c r="K533" s="8" t="s">
        <v>6</v>
      </c>
      <c r="L533" s="8" t="s">
        <v>6</v>
      </c>
      <c r="M533" t="s">
        <v>599</v>
      </c>
    </row>
    <row r="534" spans="1:13" x14ac:dyDescent="0.25">
      <c r="A534" s="8" t="s">
        <v>6</v>
      </c>
      <c r="C534" s="11" t="s">
        <v>1176</v>
      </c>
      <c r="D534" s="8" t="s">
        <v>43</v>
      </c>
      <c r="E534" s="8" t="s">
        <v>3</v>
      </c>
      <c r="F534" s="8" t="s">
        <v>2</v>
      </c>
      <c r="G534" s="8" t="s">
        <v>3</v>
      </c>
      <c r="I534" s="8" t="s">
        <v>3</v>
      </c>
      <c r="K534" s="8" t="s">
        <v>6</v>
      </c>
      <c r="L534" s="8" t="s">
        <v>6</v>
      </c>
      <c r="M534" t="s">
        <v>401</v>
      </c>
    </row>
    <row r="535" spans="1:13" x14ac:dyDescent="0.25">
      <c r="A535" s="8" t="s">
        <v>16</v>
      </c>
      <c r="B535" s="8" t="s">
        <v>640</v>
      </c>
      <c r="C535" s="11" t="s">
        <v>1177</v>
      </c>
      <c r="D535" s="8" t="s">
        <v>35</v>
      </c>
      <c r="E535" s="8" t="s">
        <v>3</v>
      </c>
      <c r="F535" s="8" t="s">
        <v>2</v>
      </c>
      <c r="G535" s="8" t="s">
        <v>3</v>
      </c>
      <c r="I535" s="8" t="s">
        <v>3</v>
      </c>
      <c r="K535" s="8" t="s">
        <v>16</v>
      </c>
      <c r="L535" s="8">
        <v>2</v>
      </c>
      <c r="M535" t="s">
        <v>184</v>
      </c>
    </row>
    <row r="536" spans="1:13" x14ac:dyDescent="0.25">
      <c r="A536" s="8" t="s">
        <v>21</v>
      </c>
      <c r="C536" s="11" t="s">
        <v>1178</v>
      </c>
      <c r="D536" s="8" t="s">
        <v>8</v>
      </c>
      <c r="E536" s="8" t="s">
        <v>15</v>
      </c>
      <c r="F536" s="8" t="s">
        <v>2</v>
      </c>
      <c r="G536" s="8" t="s">
        <v>3</v>
      </c>
      <c r="I536" s="8" t="s">
        <v>13</v>
      </c>
      <c r="J536" s="8" t="s">
        <v>16</v>
      </c>
      <c r="K536" s="8" t="s">
        <v>6</v>
      </c>
      <c r="L536" s="8" t="s">
        <v>21</v>
      </c>
      <c r="M536" t="s">
        <v>185</v>
      </c>
    </row>
    <row r="537" spans="1:13" x14ac:dyDescent="0.25">
      <c r="A537" s="8">
        <v>2</v>
      </c>
      <c r="C537" s="11" t="s">
        <v>1179</v>
      </c>
      <c r="D537" s="8" t="s">
        <v>14</v>
      </c>
      <c r="E537" s="8" t="s">
        <v>26</v>
      </c>
      <c r="F537" s="8" t="s">
        <v>32</v>
      </c>
      <c r="G537" s="8" t="s">
        <v>3</v>
      </c>
      <c r="I537" s="8" t="s">
        <v>3</v>
      </c>
      <c r="K537" s="8">
        <v>2</v>
      </c>
      <c r="L537" s="8">
        <v>2</v>
      </c>
      <c r="M537" t="s">
        <v>186</v>
      </c>
    </row>
    <row r="538" spans="1:13" x14ac:dyDescent="0.25">
      <c r="A538" s="8" t="s">
        <v>6</v>
      </c>
      <c r="C538" s="11" t="s">
        <v>1180</v>
      </c>
      <c r="D538" s="8" t="s">
        <v>43</v>
      </c>
      <c r="E538" s="8" t="s">
        <v>15</v>
      </c>
      <c r="F538" s="8" t="s">
        <v>2</v>
      </c>
      <c r="G538" s="8" t="s">
        <v>3</v>
      </c>
      <c r="I538" s="8" t="s">
        <v>3</v>
      </c>
      <c r="K538" s="8" t="s">
        <v>6</v>
      </c>
      <c r="L538" s="8" t="s">
        <v>6</v>
      </c>
      <c r="M538" t="s">
        <v>600</v>
      </c>
    </row>
    <row r="539" spans="1:13" x14ac:dyDescent="0.25">
      <c r="A539" s="8">
        <v>3</v>
      </c>
      <c r="C539" s="11" t="s">
        <v>1181</v>
      </c>
      <c r="D539" s="8" t="s">
        <v>14</v>
      </c>
      <c r="E539" s="8" t="s">
        <v>15</v>
      </c>
      <c r="F539" s="8" t="s">
        <v>32</v>
      </c>
      <c r="G539" s="8" t="s">
        <v>3</v>
      </c>
      <c r="I539" s="8" t="s">
        <v>13</v>
      </c>
      <c r="J539" s="8" t="s">
        <v>10</v>
      </c>
      <c r="K539" s="8" t="s">
        <v>16</v>
      </c>
      <c r="L539" s="8" t="s">
        <v>6</v>
      </c>
      <c r="M539" t="s">
        <v>601</v>
      </c>
    </row>
    <row r="540" spans="1:13" x14ac:dyDescent="0.25">
      <c r="A540" s="8">
        <v>1</v>
      </c>
      <c r="C540" s="11" t="s">
        <v>1182</v>
      </c>
      <c r="D540" s="8" t="s">
        <v>35</v>
      </c>
      <c r="E540" s="8" t="s">
        <v>19</v>
      </c>
      <c r="F540" s="8" t="s">
        <v>2</v>
      </c>
      <c r="G540" s="8" t="s">
        <v>3</v>
      </c>
      <c r="I540" s="8" t="s">
        <v>13</v>
      </c>
      <c r="J540" s="8" t="s">
        <v>10</v>
      </c>
      <c r="K540" s="8" t="s">
        <v>16</v>
      </c>
      <c r="L540" s="8" t="s">
        <v>16</v>
      </c>
      <c r="M540" t="s">
        <v>602</v>
      </c>
    </row>
    <row r="541" spans="1:13" x14ac:dyDescent="0.25">
      <c r="A541" s="8" t="s">
        <v>6</v>
      </c>
      <c r="C541" s="11" t="s">
        <v>1183</v>
      </c>
      <c r="D541" s="8" t="s">
        <v>8</v>
      </c>
      <c r="E541" s="8" t="s">
        <v>3</v>
      </c>
      <c r="F541" s="8" t="s">
        <v>2</v>
      </c>
      <c r="G541" s="8" t="s">
        <v>3</v>
      </c>
      <c r="I541" s="8" t="s">
        <v>3</v>
      </c>
      <c r="K541" s="8" t="s">
        <v>6</v>
      </c>
      <c r="L541" s="8" t="s">
        <v>6</v>
      </c>
      <c r="M541" t="s">
        <v>250</v>
      </c>
    </row>
    <row r="542" spans="1:13" x14ac:dyDescent="0.25">
      <c r="A542" s="8">
        <v>1</v>
      </c>
      <c r="C542" s="11" t="s">
        <v>1184</v>
      </c>
      <c r="D542" s="8" t="s">
        <v>35</v>
      </c>
      <c r="E542" s="8" t="s">
        <v>15</v>
      </c>
      <c r="F542" s="8" t="s">
        <v>2</v>
      </c>
      <c r="G542" s="8" t="s">
        <v>3</v>
      </c>
      <c r="I542" s="8" t="s">
        <v>13</v>
      </c>
      <c r="J542" s="8" t="s">
        <v>10</v>
      </c>
      <c r="K542" s="8" t="s">
        <v>11</v>
      </c>
      <c r="L542" s="8" t="s">
        <v>16</v>
      </c>
      <c r="M542" t="s">
        <v>402</v>
      </c>
    </row>
    <row r="543" spans="1:13" x14ac:dyDescent="0.25">
      <c r="A543" s="8">
        <v>2</v>
      </c>
      <c r="C543" s="11" t="s">
        <v>1185</v>
      </c>
      <c r="D543" s="8" t="s">
        <v>14</v>
      </c>
      <c r="E543" s="8" t="s">
        <v>26</v>
      </c>
      <c r="F543" s="8" t="s">
        <v>2</v>
      </c>
      <c r="G543" s="8" t="s">
        <v>3</v>
      </c>
      <c r="I543" s="8" t="s">
        <v>3</v>
      </c>
      <c r="K543" s="8">
        <v>2</v>
      </c>
      <c r="L543" s="8">
        <v>2</v>
      </c>
      <c r="M543" t="s">
        <v>403</v>
      </c>
    </row>
    <row r="544" spans="1:13" x14ac:dyDescent="0.25">
      <c r="A544" s="8">
        <v>2</v>
      </c>
      <c r="C544" s="11" t="s">
        <v>1186</v>
      </c>
      <c r="D544" s="8" t="s">
        <v>29</v>
      </c>
      <c r="E544" s="8" t="s">
        <v>15</v>
      </c>
      <c r="F544" s="8" t="s">
        <v>32</v>
      </c>
      <c r="G544" s="8" t="s">
        <v>3</v>
      </c>
      <c r="I544" s="8" t="s">
        <v>3</v>
      </c>
      <c r="K544" s="8">
        <v>2</v>
      </c>
      <c r="L544" s="8">
        <v>2</v>
      </c>
      <c r="M544" t="s">
        <v>404</v>
      </c>
    </row>
    <row r="545" spans="1:13" x14ac:dyDescent="0.25">
      <c r="A545" s="8" t="s">
        <v>6</v>
      </c>
      <c r="C545" s="11" t="s">
        <v>1187</v>
      </c>
      <c r="D545" s="8" t="s">
        <v>43</v>
      </c>
      <c r="E545" s="8" t="s">
        <v>3</v>
      </c>
      <c r="F545" s="8" t="s">
        <v>2</v>
      </c>
      <c r="G545" s="8" t="s">
        <v>3</v>
      </c>
      <c r="I545" s="8" t="s">
        <v>3</v>
      </c>
      <c r="K545" s="8" t="s">
        <v>6</v>
      </c>
      <c r="L545" s="8" t="s">
        <v>6</v>
      </c>
      <c r="M545" t="s">
        <v>405</v>
      </c>
    </row>
    <row r="546" spans="1:13" x14ac:dyDescent="0.25">
      <c r="A546" s="8">
        <v>1</v>
      </c>
      <c r="C546" s="11" t="s">
        <v>1188</v>
      </c>
      <c r="D546" s="8" t="s">
        <v>29</v>
      </c>
      <c r="E546" s="8" t="s">
        <v>26</v>
      </c>
      <c r="F546" s="8" t="s">
        <v>82</v>
      </c>
      <c r="G546" s="8" t="s">
        <v>3</v>
      </c>
      <c r="I546" s="8" t="s">
        <v>13</v>
      </c>
      <c r="J546" s="8" t="s">
        <v>16</v>
      </c>
      <c r="K546" s="8">
        <v>2</v>
      </c>
      <c r="L546" s="8">
        <v>1</v>
      </c>
      <c r="M546" t="s">
        <v>143</v>
      </c>
    </row>
    <row r="547" spans="1:13" x14ac:dyDescent="0.25">
      <c r="A547" s="8" t="s">
        <v>21</v>
      </c>
      <c r="C547" s="11" t="s">
        <v>1189</v>
      </c>
      <c r="D547" s="8" t="s">
        <v>8</v>
      </c>
      <c r="E547" s="8" t="s">
        <v>15</v>
      </c>
      <c r="F547" s="8" t="s">
        <v>2</v>
      </c>
      <c r="G547" s="8" t="s">
        <v>3</v>
      </c>
      <c r="I547" s="8" t="s">
        <v>7</v>
      </c>
      <c r="J547" s="8" t="s">
        <v>10</v>
      </c>
      <c r="K547" s="8">
        <v>3</v>
      </c>
      <c r="L547" s="8" t="s">
        <v>21</v>
      </c>
      <c r="M547" t="s">
        <v>144</v>
      </c>
    </row>
    <row r="548" spans="1:13" x14ac:dyDescent="0.25">
      <c r="A548" s="8">
        <v>1</v>
      </c>
      <c r="C548" s="11" t="s">
        <v>1190</v>
      </c>
      <c r="D548" s="8" t="s">
        <v>29</v>
      </c>
      <c r="E548" s="8" t="s">
        <v>26</v>
      </c>
      <c r="F548" s="8" t="s">
        <v>32</v>
      </c>
      <c r="G548" s="8" t="s">
        <v>3</v>
      </c>
      <c r="I548" s="8" t="s">
        <v>3</v>
      </c>
      <c r="K548" s="8">
        <v>1</v>
      </c>
      <c r="L548" s="8">
        <v>2</v>
      </c>
      <c r="M548" t="s">
        <v>145</v>
      </c>
    </row>
    <row r="549" spans="1:13" x14ac:dyDescent="0.25">
      <c r="A549" s="8" t="s">
        <v>6</v>
      </c>
      <c r="C549" s="11" t="s">
        <v>1191</v>
      </c>
      <c r="D549" s="8" t="s">
        <v>43</v>
      </c>
      <c r="E549" s="8" t="s">
        <v>3</v>
      </c>
      <c r="F549" s="8" t="s">
        <v>2</v>
      </c>
      <c r="G549" s="8" t="s">
        <v>3</v>
      </c>
      <c r="I549" s="8" t="s">
        <v>3</v>
      </c>
      <c r="K549" s="8" t="s">
        <v>6</v>
      </c>
      <c r="L549" s="8" t="s">
        <v>6</v>
      </c>
      <c r="M549" t="s">
        <v>406</v>
      </c>
    </row>
    <row r="550" spans="1:13" x14ac:dyDescent="0.25">
      <c r="A550" s="8" t="s">
        <v>6</v>
      </c>
      <c r="C550" s="11" t="s">
        <v>1192</v>
      </c>
      <c r="D550" s="8" t="s">
        <v>43</v>
      </c>
      <c r="E550" s="8" t="s">
        <v>3</v>
      </c>
      <c r="F550" s="8" t="s">
        <v>2</v>
      </c>
      <c r="G550" s="8" t="s">
        <v>3</v>
      </c>
      <c r="I550" s="8" t="s">
        <v>3</v>
      </c>
      <c r="K550" s="8" t="s">
        <v>6</v>
      </c>
      <c r="L550" s="8" t="s">
        <v>6</v>
      </c>
      <c r="M550" t="s">
        <v>407</v>
      </c>
    </row>
    <row r="551" spans="1:13" x14ac:dyDescent="0.25">
      <c r="A551" s="8" t="s">
        <v>6</v>
      </c>
      <c r="C551" s="11" t="s">
        <v>1193</v>
      </c>
      <c r="D551" s="8" t="s">
        <v>43</v>
      </c>
      <c r="E551" s="8" t="s">
        <v>3</v>
      </c>
      <c r="F551" s="8" t="s">
        <v>2</v>
      </c>
      <c r="G551" s="8" t="s">
        <v>3</v>
      </c>
      <c r="I551" s="8" t="s">
        <v>3</v>
      </c>
      <c r="K551" s="8" t="s">
        <v>6</v>
      </c>
      <c r="L551" s="8" t="s">
        <v>6</v>
      </c>
      <c r="M551" t="s">
        <v>408</v>
      </c>
    </row>
    <row r="552" spans="1:13" x14ac:dyDescent="0.25">
      <c r="A552" s="8" t="s">
        <v>6</v>
      </c>
      <c r="C552" s="11" t="s">
        <v>1194</v>
      </c>
      <c r="D552" s="8" t="s">
        <v>29</v>
      </c>
      <c r="E552" s="8" t="s">
        <v>3</v>
      </c>
      <c r="F552" s="8" t="s">
        <v>2</v>
      </c>
      <c r="G552" s="8" t="s">
        <v>3</v>
      </c>
      <c r="I552" s="8" t="s">
        <v>7</v>
      </c>
      <c r="J552" s="8" t="s">
        <v>10</v>
      </c>
      <c r="K552" s="8" t="s">
        <v>11</v>
      </c>
      <c r="L552" s="8" t="s">
        <v>6</v>
      </c>
      <c r="M552" t="s">
        <v>409</v>
      </c>
    </row>
    <row r="553" spans="1:13" x14ac:dyDescent="0.25">
      <c r="A553" s="8" t="s">
        <v>6</v>
      </c>
      <c r="C553" s="11" t="s">
        <v>1195</v>
      </c>
      <c r="D553" s="8" t="s">
        <v>8</v>
      </c>
      <c r="E553" s="8" t="s">
        <v>3</v>
      </c>
      <c r="F553" s="8" t="s">
        <v>2</v>
      </c>
      <c r="G553" s="8" t="s">
        <v>3</v>
      </c>
      <c r="I553" s="8" t="s">
        <v>3</v>
      </c>
      <c r="K553" s="8" t="s">
        <v>6</v>
      </c>
      <c r="L553" s="8" t="s">
        <v>6</v>
      </c>
      <c r="M553" t="s">
        <v>410</v>
      </c>
    </row>
    <row r="554" spans="1:13" x14ac:dyDescent="0.25">
      <c r="A554" s="8" t="s">
        <v>11</v>
      </c>
      <c r="C554" s="11" t="s">
        <v>1196</v>
      </c>
      <c r="D554" s="8" t="s">
        <v>14</v>
      </c>
      <c r="E554" s="8" t="s">
        <v>19</v>
      </c>
      <c r="F554" s="8" t="s">
        <v>2</v>
      </c>
      <c r="G554" s="8" t="s">
        <v>3</v>
      </c>
      <c r="I554" s="8" t="s">
        <v>13</v>
      </c>
      <c r="J554" s="8" t="s">
        <v>10</v>
      </c>
      <c r="K554" s="8" t="s">
        <v>16</v>
      </c>
      <c r="L554" s="8" t="s">
        <v>11</v>
      </c>
      <c r="M554" t="s">
        <v>411</v>
      </c>
    </row>
    <row r="555" spans="1:13" x14ac:dyDescent="0.25">
      <c r="A555" s="8" t="s">
        <v>6</v>
      </c>
      <c r="C555" s="11" t="s">
        <v>1197</v>
      </c>
      <c r="D555" s="8" t="s">
        <v>29</v>
      </c>
      <c r="E555" s="8" t="s">
        <v>38</v>
      </c>
      <c r="F555" s="8" t="s">
        <v>39</v>
      </c>
      <c r="G555" s="8" t="s">
        <v>3</v>
      </c>
      <c r="I555" s="8" t="s">
        <v>3</v>
      </c>
      <c r="K555" s="8" t="s">
        <v>0</v>
      </c>
      <c r="L555" s="8" t="s">
        <v>6</v>
      </c>
      <c r="M555" t="s">
        <v>412</v>
      </c>
    </row>
    <row r="556" spans="1:13" x14ac:dyDescent="0.25">
      <c r="A556" s="8">
        <v>2</v>
      </c>
      <c r="C556" s="11" t="s">
        <v>1198</v>
      </c>
      <c r="D556" s="8" t="s">
        <v>14</v>
      </c>
      <c r="E556" s="8" t="s">
        <v>26</v>
      </c>
      <c r="F556" s="8" t="s">
        <v>32</v>
      </c>
      <c r="G556" s="8" t="s">
        <v>3</v>
      </c>
      <c r="I556" s="8" t="s">
        <v>28</v>
      </c>
      <c r="K556" s="8" t="s">
        <v>11</v>
      </c>
      <c r="L556" s="8">
        <v>2</v>
      </c>
      <c r="M556" t="s">
        <v>413</v>
      </c>
    </row>
    <row r="557" spans="1:13" x14ac:dyDescent="0.25">
      <c r="A557" s="8" t="s">
        <v>5</v>
      </c>
      <c r="C557" s="11" t="s">
        <v>1199</v>
      </c>
      <c r="D557" s="8" t="s">
        <v>29</v>
      </c>
      <c r="E557" s="8" t="s">
        <v>2</v>
      </c>
      <c r="F557" s="8" t="s">
        <v>2</v>
      </c>
      <c r="G557" s="8" t="s">
        <v>3</v>
      </c>
      <c r="I557" s="8" t="s">
        <v>1</v>
      </c>
      <c r="K557" s="8" t="s">
        <v>0</v>
      </c>
      <c r="L557" s="8" t="s">
        <v>6</v>
      </c>
      <c r="M557" t="s">
        <v>414</v>
      </c>
    </row>
    <row r="558" spans="1:13" x14ac:dyDescent="0.25">
      <c r="A558" s="8" t="s">
        <v>6</v>
      </c>
      <c r="C558" s="11" t="s">
        <v>1200</v>
      </c>
      <c r="D558" s="8" t="s">
        <v>8</v>
      </c>
      <c r="E558" s="8" t="s">
        <v>3</v>
      </c>
      <c r="F558" s="8" t="s">
        <v>2</v>
      </c>
      <c r="G558" s="8" t="s">
        <v>3</v>
      </c>
      <c r="I558" s="8" t="s">
        <v>3</v>
      </c>
      <c r="K558" s="8" t="s">
        <v>6</v>
      </c>
      <c r="L558" s="8" t="s">
        <v>6</v>
      </c>
      <c r="M558" t="s">
        <v>415</v>
      </c>
    </row>
    <row r="559" spans="1:13" x14ac:dyDescent="0.25">
      <c r="A559" s="8" t="s">
        <v>6</v>
      </c>
      <c r="C559" s="11" t="s">
        <v>1201</v>
      </c>
      <c r="D559" s="8" t="s">
        <v>14</v>
      </c>
      <c r="E559" s="8" t="s">
        <v>3</v>
      </c>
      <c r="F559" s="8" t="s">
        <v>2</v>
      </c>
      <c r="G559" s="8" t="s">
        <v>3</v>
      </c>
      <c r="I559" s="8" t="s">
        <v>3</v>
      </c>
      <c r="K559" s="8" t="s">
        <v>6</v>
      </c>
      <c r="M559" t="s">
        <v>416</v>
      </c>
    </row>
    <row r="560" spans="1:13" x14ac:dyDescent="0.25">
      <c r="A560" s="8">
        <v>1</v>
      </c>
      <c r="C560" s="11" t="s">
        <v>1202</v>
      </c>
      <c r="D560" s="8" t="s">
        <v>35</v>
      </c>
      <c r="E560" s="8" t="s">
        <v>19</v>
      </c>
      <c r="F560" s="8" t="s">
        <v>2</v>
      </c>
      <c r="G560" s="8" t="s">
        <v>3</v>
      </c>
      <c r="I560" s="8" t="s">
        <v>13</v>
      </c>
      <c r="J560" s="8" t="s">
        <v>10</v>
      </c>
      <c r="K560" s="8" t="s">
        <v>16</v>
      </c>
      <c r="L560" s="8">
        <v>1</v>
      </c>
      <c r="M560" t="s">
        <v>417</v>
      </c>
    </row>
    <row r="561" spans="1:13" x14ac:dyDescent="0.25">
      <c r="A561" s="8">
        <v>2</v>
      </c>
      <c r="C561" s="11" t="s">
        <v>1203</v>
      </c>
      <c r="D561" s="8" t="s">
        <v>29</v>
      </c>
      <c r="E561" s="8" t="s">
        <v>2</v>
      </c>
      <c r="F561" s="8" t="s">
        <v>32</v>
      </c>
      <c r="G561" s="8" t="s">
        <v>3</v>
      </c>
      <c r="I561" s="8" t="s">
        <v>28</v>
      </c>
      <c r="K561" s="8" t="s">
        <v>11</v>
      </c>
      <c r="L561" s="8" t="s">
        <v>5</v>
      </c>
      <c r="M561" t="s">
        <v>418</v>
      </c>
    </row>
    <row r="562" spans="1:13" x14ac:dyDescent="0.25">
      <c r="A562" s="8">
        <v>1</v>
      </c>
      <c r="C562" s="11" t="s">
        <v>1204</v>
      </c>
      <c r="D562" s="8" t="s">
        <v>35</v>
      </c>
      <c r="E562" s="8" t="s">
        <v>15</v>
      </c>
      <c r="F562" s="8" t="s">
        <v>2</v>
      </c>
      <c r="G562" s="8" t="s">
        <v>3</v>
      </c>
      <c r="I562" s="8" t="s">
        <v>13</v>
      </c>
      <c r="J562" s="8" t="s">
        <v>10</v>
      </c>
      <c r="K562" s="8">
        <v>2</v>
      </c>
      <c r="L562" s="8">
        <v>3</v>
      </c>
      <c r="M562" t="s">
        <v>419</v>
      </c>
    </row>
    <row r="563" spans="1:13" x14ac:dyDescent="0.25">
      <c r="A563" s="8" t="s">
        <v>6</v>
      </c>
      <c r="C563" s="11" t="s">
        <v>1205</v>
      </c>
      <c r="D563" s="8" t="s">
        <v>8</v>
      </c>
      <c r="E563" s="8" t="s">
        <v>3</v>
      </c>
      <c r="F563" s="8" t="s">
        <v>2</v>
      </c>
      <c r="G563" s="8" t="s">
        <v>3</v>
      </c>
      <c r="I563" s="8" t="s">
        <v>3</v>
      </c>
      <c r="K563" s="8" t="s">
        <v>6</v>
      </c>
      <c r="L563" s="8" t="s">
        <v>6</v>
      </c>
      <c r="M563" t="s">
        <v>420</v>
      </c>
    </row>
    <row r="564" spans="1:13" x14ac:dyDescent="0.25">
      <c r="A564" s="8" t="s">
        <v>5</v>
      </c>
      <c r="C564" s="11" t="s">
        <v>1206</v>
      </c>
      <c r="D564" s="8" t="s">
        <v>14</v>
      </c>
      <c r="E564" s="8" t="s">
        <v>2</v>
      </c>
      <c r="F564" s="8" t="s">
        <v>2</v>
      </c>
      <c r="G564" s="8" t="s">
        <v>3</v>
      </c>
      <c r="I564" s="8" t="s">
        <v>3</v>
      </c>
      <c r="K564" s="8" t="s">
        <v>5</v>
      </c>
      <c r="L564" s="8" t="s">
        <v>21</v>
      </c>
      <c r="M564" t="s">
        <v>421</v>
      </c>
    </row>
    <row r="565" spans="1:13" x14ac:dyDescent="0.25">
      <c r="A565" s="8" t="s">
        <v>6</v>
      </c>
      <c r="C565" s="11" t="s">
        <v>1207</v>
      </c>
      <c r="D565" s="8" t="s">
        <v>29</v>
      </c>
      <c r="E565" s="8" t="s">
        <v>3</v>
      </c>
      <c r="F565" s="8" t="s">
        <v>2</v>
      </c>
      <c r="G565" s="8" t="s">
        <v>3</v>
      </c>
      <c r="I565" s="8" t="s">
        <v>1</v>
      </c>
      <c r="K565" s="8" t="s">
        <v>0</v>
      </c>
      <c r="L565" s="8" t="s">
        <v>6</v>
      </c>
      <c r="M565" t="s">
        <v>422</v>
      </c>
    </row>
    <row r="566" spans="1:13" x14ac:dyDescent="0.25">
      <c r="A566" s="8" t="s">
        <v>6</v>
      </c>
      <c r="C566" s="11" t="s">
        <v>1208</v>
      </c>
      <c r="D566" s="8" t="s">
        <v>8</v>
      </c>
      <c r="E566" s="8" t="s">
        <v>3</v>
      </c>
      <c r="F566" s="8" t="s">
        <v>2</v>
      </c>
      <c r="G566" s="8" t="s">
        <v>3</v>
      </c>
      <c r="I566" s="8" t="s">
        <v>3</v>
      </c>
      <c r="K566" s="8" t="s">
        <v>6</v>
      </c>
      <c r="L566" s="8" t="s">
        <v>6</v>
      </c>
      <c r="M566" t="s">
        <v>423</v>
      </c>
    </row>
    <row r="567" spans="1:13" x14ac:dyDescent="0.25">
      <c r="A567" s="8">
        <v>2</v>
      </c>
      <c r="C567" s="11" t="s">
        <v>1209</v>
      </c>
      <c r="D567" s="8" t="s">
        <v>29</v>
      </c>
      <c r="E567" s="8" t="s">
        <v>15</v>
      </c>
      <c r="F567" s="8" t="s">
        <v>2</v>
      </c>
      <c r="G567" s="8" t="s">
        <v>3</v>
      </c>
      <c r="I567" s="8" t="s">
        <v>13</v>
      </c>
      <c r="J567" s="8" t="s">
        <v>16</v>
      </c>
      <c r="K567" s="8" t="s">
        <v>16</v>
      </c>
      <c r="L567" s="8">
        <v>3</v>
      </c>
      <c r="M567" t="s">
        <v>424</v>
      </c>
    </row>
    <row r="568" spans="1:13" x14ac:dyDescent="0.25">
      <c r="A568" s="8" t="s">
        <v>21</v>
      </c>
      <c r="C568" s="11" t="s">
        <v>1210</v>
      </c>
      <c r="D568" s="8" t="s">
        <v>8</v>
      </c>
      <c r="E568" s="8" t="s">
        <v>15</v>
      </c>
      <c r="F568" s="8" t="s">
        <v>2</v>
      </c>
      <c r="G568" s="8" t="s">
        <v>3</v>
      </c>
      <c r="I568" s="8" t="s">
        <v>3</v>
      </c>
      <c r="K568" s="8" t="s">
        <v>21</v>
      </c>
      <c r="L568" s="8" t="s">
        <v>21</v>
      </c>
      <c r="M568" t="s">
        <v>425</v>
      </c>
    </row>
    <row r="569" spans="1:13" x14ac:dyDescent="0.25">
      <c r="A569" s="8" t="s">
        <v>9</v>
      </c>
      <c r="C569" s="11" t="s">
        <v>1211</v>
      </c>
      <c r="D569" s="8" t="s">
        <v>2</v>
      </c>
      <c r="E569" s="8" t="s">
        <v>2</v>
      </c>
      <c r="F569" s="8" t="s">
        <v>2</v>
      </c>
      <c r="G569" s="8" t="s">
        <v>3</v>
      </c>
      <c r="I569" s="8" t="s">
        <v>28</v>
      </c>
      <c r="K569" s="8" t="s">
        <v>6</v>
      </c>
      <c r="L569" s="8" t="s">
        <v>5</v>
      </c>
      <c r="M569" t="s">
        <v>426</v>
      </c>
    </row>
    <row r="570" spans="1:13" x14ac:dyDescent="0.25">
      <c r="A570" s="8" t="s">
        <v>6</v>
      </c>
      <c r="C570" s="11" t="s">
        <v>1212</v>
      </c>
      <c r="D570" s="8" t="s">
        <v>24</v>
      </c>
      <c r="E570" s="8" t="s">
        <v>38</v>
      </c>
      <c r="F570" s="8" t="s">
        <v>39</v>
      </c>
      <c r="G570" s="8" t="s">
        <v>3</v>
      </c>
      <c r="I570" s="8" t="s">
        <v>3</v>
      </c>
      <c r="K570" s="8" t="s">
        <v>6</v>
      </c>
      <c r="L570" s="8" t="s">
        <v>6</v>
      </c>
      <c r="M570" t="s">
        <v>427</v>
      </c>
    </row>
    <row r="576" spans="1:13" x14ac:dyDescent="0.25">
      <c r="A576" t="s">
        <v>620</v>
      </c>
      <c r="B576"/>
    </row>
    <row r="577" spans="1:13" x14ac:dyDescent="0.25">
      <c r="A577" s="8">
        <v>0</v>
      </c>
      <c r="C577" s="12">
        <f>COUNTIF(A$3:A$571,"=0")</f>
        <v>16</v>
      </c>
      <c r="M577" s="9">
        <f t="shared" ref="M577:M586" si="0">C577/C$586*100</f>
        <v>2.8933092224231465</v>
      </c>
    </row>
    <row r="578" spans="1:13" x14ac:dyDescent="0.25">
      <c r="A578" s="8">
        <v>1</v>
      </c>
      <c r="C578" s="12">
        <f>COUNTIF(A$3:A$571,"=1")</f>
        <v>60</v>
      </c>
      <c r="M578" s="9">
        <f t="shared" si="0"/>
        <v>10.849909584086799</v>
      </c>
    </row>
    <row r="579" spans="1:13" x14ac:dyDescent="0.25">
      <c r="A579" s="8">
        <v>2</v>
      </c>
      <c r="C579" s="12">
        <f>COUNTIF(A$3:A$571,"=2")</f>
        <v>55</v>
      </c>
      <c r="M579" s="9">
        <f t="shared" si="0"/>
        <v>9.9457504520795652</v>
      </c>
    </row>
    <row r="580" spans="1:13" x14ac:dyDescent="0.25">
      <c r="A580" s="8">
        <v>3</v>
      </c>
      <c r="C580" s="12">
        <f>COUNTIF(A$3:A$571,"=3")</f>
        <v>66</v>
      </c>
      <c r="M580" s="9">
        <f t="shared" si="0"/>
        <v>11.934900542495479</v>
      </c>
    </row>
    <row r="581" spans="1:13" x14ac:dyDescent="0.25">
      <c r="A581" s="8" t="s">
        <v>11</v>
      </c>
      <c r="C581" s="12">
        <f>COUNTIF(A$3:A$571,"=G")</f>
        <v>2</v>
      </c>
      <c r="M581" s="9">
        <f t="shared" si="0"/>
        <v>0.36166365280289331</v>
      </c>
    </row>
    <row r="582" spans="1:13" x14ac:dyDescent="0.25">
      <c r="A582" s="8" t="s">
        <v>16</v>
      </c>
      <c r="C582" s="12">
        <f>COUNTIF(A$3:A$571,"=R")</f>
        <v>12</v>
      </c>
      <c r="M582" s="9">
        <f t="shared" si="0"/>
        <v>2.1699819168173597</v>
      </c>
    </row>
    <row r="583" spans="1:13" x14ac:dyDescent="0.25">
      <c r="A583" s="8" t="s">
        <v>21</v>
      </c>
      <c r="C583" s="12">
        <f>COUNTIF(A$3:A$571,"=V")</f>
        <v>47</v>
      </c>
      <c r="M583" s="9">
        <f t="shared" si="0"/>
        <v>8.4990958408679926</v>
      </c>
    </row>
    <row r="584" spans="1:13" x14ac:dyDescent="0.25">
      <c r="A584" s="8" t="s">
        <v>6</v>
      </c>
      <c r="C584" s="12">
        <v>259</v>
      </c>
      <c r="M584" s="9">
        <f t="shared" si="0"/>
        <v>46.835443037974684</v>
      </c>
    </row>
    <row r="585" spans="1:13" x14ac:dyDescent="0.25">
      <c r="A585" s="8" t="s">
        <v>5</v>
      </c>
      <c r="C585" s="12">
        <f>COUNTIF(A$3:A$571,"=D")</f>
        <v>36</v>
      </c>
      <c r="M585" s="9">
        <f t="shared" si="0"/>
        <v>6.5099457504520801</v>
      </c>
    </row>
    <row r="586" spans="1:13" x14ac:dyDescent="0.25">
      <c r="A586" s="8" t="s">
        <v>619</v>
      </c>
      <c r="C586" s="12">
        <f>SUM(C577:C585)</f>
        <v>553</v>
      </c>
      <c r="M586" s="1">
        <f t="shared" si="0"/>
        <v>100</v>
      </c>
    </row>
    <row r="587" spans="1:13" x14ac:dyDescent="0.25">
      <c r="C587" s="12"/>
      <c r="M587" s="1"/>
    </row>
    <row r="588" spans="1:13" x14ac:dyDescent="0.25">
      <c r="C588" s="12"/>
      <c r="M588" s="1"/>
    </row>
    <row r="589" spans="1:13" x14ac:dyDescent="0.25">
      <c r="A589" s="8" t="s">
        <v>183</v>
      </c>
      <c r="C589" s="12">
        <v>9</v>
      </c>
      <c r="M589" s="1"/>
    </row>
    <row r="590" spans="1:13" x14ac:dyDescent="0.25">
      <c r="A590" s="8" t="s">
        <v>9</v>
      </c>
      <c r="C590" s="12">
        <f>COUNTIF(A$3:A$570,"=nb")</f>
        <v>6</v>
      </c>
    </row>
    <row r="592" spans="1:13" x14ac:dyDescent="0.25">
      <c r="A592" s="1" t="s">
        <v>621</v>
      </c>
      <c r="B592" s="1"/>
    </row>
    <row r="593" spans="1:13" x14ac:dyDescent="0.25">
      <c r="A593" s="8" t="s">
        <v>66</v>
      </c>
      <c r="C593" s="12">
        <f>COUNTIF(D$3:D$562,"=ex")</f>
        <v>16</v>
      </c>
      <c r="M593" s="9">
        <f t="shared" ref="M593:M601" si="1">C593/C$601*100</f>
        <v>2.9090909090909092</v>
      </c>
    </row>
    <row r="594" spans="1:13" x14ac:dyDescent="0.25">
      <c r="A594" s="8" t="s">
        <v>35</v>
      </c>
      <c r="C594" s="12">
        <f>COUNTIF(D$3:D$562,"=es")</f>
        <v>54</v>
      </c>
      <c r="M594" s="9">
        <f t="shared" si="1"/>
        <v>9.8181818181818183</v>
      </c>
    </row>
    <row r="595" spans="1:13" x14ac:dyDescent="0.25">
      <c r="A595" s="8" t="s">
        <v>29</v>
      </c>
      <c r="C595" s="12">
        <f>COUNTIF(D$3:D$562,"=ss")</f>
        <v>66</v>
      </c>
      <c r="M595" s="9">
        <f t="shared" si="1"/>
        <v>12</v>
      </c>
    </row>
    <row r="596" spans="1:13" x14ac:dyDescent="0.25">
      <c r="A596" s="8" t="s">
        <v>14</v>
      </c>
      <c r="C596" s="12">
        <f>COUNTIF(D$3:D$562,"=s")</f>
        <v>124</v>
      </c>
      <c r="M596" s="9">
        <f t="shared" si="1"/>
        <v>22.545454545454547</v>
      </c>
    </row>
    <row r="597" spans="1:13" x14ac:dyDescent="0.25">
      <c r="A597" s="8" t="s">
        <v>8</v>
      </c>
      <c r="C597" s="12">
        <f>COUNTIF(D$3:D$562,"=mh")</f>
        <v>156</v>
      </c>
      <c r="M597" s="9">
        <f t="shared" si="1"/>
        <v>28.363636363636363</v>
      </c>
    </row>
    <row r="598" spans="1:13" x14ac:dyDescent="0.25">
      <c r="A598" s="8" t="s">
        <v>43</v>
      </c>
      <c r="C598" s="12">
        <f>COUNTIF(D$3:D$562,"=h")</f>
        <v>97</v>
      </c>
      <c r="M598" s="9">
        <f t="shared" si="1"/>
        <v>17.636363636363637</v>
      </c>
    </row>
    <row r="599" spans="1:13" x14ac:dyDescent="0.25">
      <c r="A599" s="8" t="s">
        <v>24</v>
      </c>
      <c r="C599" s="12">
        <f>COUNTIF(D$3:D$562,"=sh")</f>
        <v>35</v>
      </c>
      <c r="M599" s="9">
        <f t="shared" si="1"/>
        <v>6.3636363636363633</v>
      </c>
    </row>
    <row r="600" spans="1:13" x14ac:dyDescent="0.25">
      <c r="A600" s="8" t="s">
        <v>2</v>
      </c>
      <c r="C600" s="12">
        <v>2</v>
      </c>
      <c r="M600" s="9">
        <f t="shared" si="1"/>
        <v>0.36363636363636365</v>
      </c>
    </row>
    <row r="601" spans="1:13" x14ac:dyDescent="0.25">
      <c r="C601" s="11">
        <f>SUM(C593:C600)</f>
        <v>550</v>
      </c>
      <c r="M601" s="9">
        <f t="shared" si="1"/>
        <v>100</v>
      </c>
    </row>
    <row r="603" spans="1:13" x14ac:dyDescent="0.25">
      <c r="A603" s="1" t="s">
        <v>622</v>
      </c>
      <c r="B603" s="1"/>
    </row>
    <row r="604" spans="1:13" x14ac:dyDescent="0.25">
      <c r="A604" s="8" t="s">
        <v>475</v>
      </c>
      <c r="C604" s="12">
        <f>COUNTIF(E$3:E$557,"=&lt;&lt;&lt;")</f>
        <v>3</v>
      </c>
      <c r="M604" s="2">
        <f t="shared" ref="M604:M612" si="2">C604/C$612*100</f>
        <v>0.55045871559633031</v>
      </c>
    </row>
    <row r="605" spans="1:13" x14ac:dyDescent="0.25">
      <c r="A605" s="8" t="s">
        <v>26</v>
      </c>
      <c r="C605" s="12">
        <f>COUNTIF(E$3:E$557,"=&lt;&lt;")</f>
        <v>80</v>
      </c>
      <c r="M605" s="2">
        <f t="shared" si="2"/>
        <v>14.678899082568808</v>
      </c>
    </row>
    <row r="606" spans="1:13" x14ac:dyDescent="0.25">
      <c r="A606" s="8" t="s">
        <v>15</v>
      </c>
      <c r="C606" s="12">
        <f>COUNTIF(E$3:E$557,"=&lt;")</f>
        <v>140</v>
      </c>
      <c r="M606" s="2">
        <f t="shared" si="2"/>
        <v>25.688073394495415</v>
      </c>
    </row>
    <row r="607" spans="1:13" x14ac:dyDescent="0.25">
      <c r="A607" s="8" t="s">
        <v>19</v>
      </c>
      <c r="C607" s="12">
        <f>COUNTIF(E$3:E$557,"=(&lt;)")</f>
        <v>19</v>
      </c>
      <c r="M607" s="2">
        <f t="shared" si="2"/>
        <v>3.4862385321100922</v>
      </c>
    </row>
    <row r="608" spans="1:13" x14ac:dyDescent="0.25">
      <c r="A608" s="8" t="s">
        <v>3</v>
      </c>
      <c r="C608" s="12">
        <f>COUNTIF(E$3:E$557,"==")</f>
        <v>222</v>
      </c>
      <c r="M608" s="2">
        <f t="shared" si="2"/>
        <v>40.73394495412844</v>
      </c>
    </row>
    <row r="609" spans="1:13" x14ac:dyDescent="0.25">
      <c r="A609" s="8" t="s">
        <v>38</v>
      </c>
      <c r="C609" s="12">
        <f>COUNTIF(E$3:E$557,"=&gt;")</f>
        <v>15</v>
      </c>
      <c r="M609" s="2">
        <f t="shared" si="2"/>
        <v>2.7522935779816518</v>
      </c>
    </row>
    <row r="610" spans="1:13" x14ac:dyDescent="0.25">
      <c r="A610" s="8" t="s">
        <v>2</v>
      </c>
      <c r="C610" s="12">
        <v>50</v>
      </c>
      <c r="M610" s="2">
        <f t="shared" si="2"/>
        <v>9.1743119266055047</v>
      </c>
    </row>
    <row r="611" spans="1:13" x14ac:dyDescent="0.25">
      <c r="A611" s="8" t="s">
        <v>623</v>
      </c>
      <c r="C611" s="11">
        <v>16</v>
      </c>
      <c r="M611" s="2">
        <f t="shared" si="2"/>
        <v>2.9357798165137616</v>
      </c>
    </row>
    <row r="612" spans="1:13" x14ac:dyDescent="0.25">
      <c r="C612" s="11">
        <f>SUM(C604:C611)</f>
        <v>545</v>
      </c>
      <c r="M612">
        <f t="shared" si="2"/>
        <v>100</v>
      </c>
    </row>
    <row r="614" spans="1:13" x14ac:dyDescent="0.25">
      <c r="A614" s="1" t="s">
        <v>630</v>
      </c>
      <c r="B614" s="1"/>
    </row>
    <row r="615" spans="1:13" x14ac:dyDescent="0.25">
      <c r="A615" s="8" t="s">
        <v>603</v>
      </c>
      <c r="C615" s="12">
        <f>COUNTIF(F$3:F$557,"=vvv")</f>
        <v>0</v>
      </c>
      <c r="M615" s="2">
        <f t="shared" ref="M615:M622" si="3">C615/C$622*100</f>
        <v>0</v>
      </c>
    </row>
    <row r="616" spans="1:13" x14ac:dyDescent="0.25">
      <c r="A616" s="8" t="s">
        <v>82</v>
      </c>
      <c r="C616" s="12">
        <f>COUNTIF(F$3:F$557,"=vv")</f>
        <v>9</v>
      </c>
      <c r="M616" s="2">
        <f t="shared" si="3"/>
        <v>1.6304347826086956</v>
      </c>
    </row>
    <row r="617" spans="1:13" x14ac:dyDescent="0.25">
      <c r="A617" s="8" t="s">
        <v>32</v>
      </c>
      <c r="C617" s="12">
        <f>COUNTIF(F$3:F$557,"=v")</f>
        <v>84</v>
      </c>
      <c r="M617" s="2">
        <f t="shared" si="3"/>
        <v>15.217391304347828</v>
      </c>
    </row>
    <row r="618" spans="1:13" x14ac:dyDescent="0.25">
      <c r="A618" s="8" t="s">
        <v>3</v>
      </c>
      <c r="C618" s="12">
        <f>COUNTIF(F$3:F$557,"==")</f>
        <v>0</v>
      </c>
      <c r="M618" s="2">
        <f t="shared" si="3"/>
        <v>0</v>
      </c>
    </row>
    <row r="619" spans="1:13" x14ac:dyDescent="0.25">
      <c r="A619" s="8" t="s">
        <v>39</v>
      </c>
      <c r="C619" s="12">
        <f>COUNTIF(F$3:F$557,"=^")</f>
        <v>16</v>
      </c>
      <c r="M619" s="2">
        <f t="shared" si="3"/>
        <v>2.8985507246376812</v>
      </c>
    </row>
    <row r="620" spans="1:13" x14ac:dyDescent="0.25">
      <c r="A620" s="8" t="s">
        <v>2</v>
      </c>
      <c r="C620" s="11">
        <v>427</v>
      </c>
      <c r="M620" s="2">
        <f t="shared" si="3"/>
        <v>77.35507246376811</v>
      </c>
    </row>
    <row r="621" spans="1:13" x14ac:dyDescent="0.25">
      <c r="A621" s="8" t="s">
        <v>623</v>
      </c>
      <c r="C621" s="12">
        <v>16</v>
      </c>
      <c r="M621" s="2">
        <f t="shared" si="3"/>
        <v>2.8985507246376812</v>
      </c>
    </row>
    <row r="622" spans="1:13" x14ac:dyDescent="0.25">
      <c r="C622" s="11">
        <f>SUM(C615:C621)</f>
        <v>552</v>
      </c>
      <c r="M622">
        <f t="shared" si="3"/>
        <v>100</v>
      </c>
    </row>
  </sheetData>
  <autoFilter ref="A1:M571" xr:uid="{00000000-0009-0000-0000-000000000000}"/>
  <sortState xmlns:xlrd2="http://schemas.microsoft.com/office/spreadsheetml/2017/richdata2" ref="A3:M571">
    <sortCondition ref="C3:C571"/>
  </sortState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zoomScale="130" zoomScaleNormal="130" workbookViewId="0">
      <selection activeCell="I9" sqref="I9"/>
    </sheetView>
  </sheetViews>
  <sheetFormatPr baseColWidth="10" defaultRowHeight="15" x14ac:dyDescent="0.25"/>
  <cols>
    <col min="1" max="1" width="15.28515625" customWidth="1"/>
    <col min="6" max="6" width="15.28515625" customWidth="1"/>
  </cols>
  <sheetData>
    <row r="1" spans="1:9" x14ac:dyDescent="0.25">
      <c r="A1" t="s">
        <v>611</v>
      </c>
      <c r="B1" t="s">
        <v>608</v>
      </c>
      <c r="C1" t="s">
        <v>613</v>
      </c>
      <c r="D1" t="s">
        <v>609</v>
      </c>
      <c r="F1" t="s">
        <v>612</v>
      </c>
      <c r="G1" t="s">
        <v>608</v>
      </c>
      <c r="H1" t="s">
        <v>613</v>
      </c>
      <c r="I1" t="s">
        <v>609</v>
      </c>
    </row>
    <row r="2" spans="1:9" x14ac:dyDescent="0.25">
      <c r="A2" t="s">
        <v>610</v>
      </c>
      <c r="B2">
        <v>246</v>
      </c>
      <c r="C2">
        <v>277</v>
      </c>
      <c r="D2">
        <v>14</v>
      </c>
      <c r="F2" t="s">
        <v>610</v>
      </c>
      <c r="G2">
        <v>94</v>
      </c>
      <c r="H2">
        <v>427</v>
      </c>
      <c r="I2">
        <v>16</v>
      </c>
    </row>
    <row r="6" spans="1:9" x14ac:dyDescent="0.25">
      <c r="B6" t="s">
        <v>614</v>
      </c>
      <c r="C6" t="s">
        <v>615</v>
      </c>
      <c r="E6" t="s">
        <v>614</v>
      </c>
      <c r="F6" t="s">
        <v>615</v>
      </c>
    </row>
    <row r="7" spans="1:9" x14ac:dyDescent="0.25">
      <c r="B7">
        <v>83</v>
      </c>
      <c r="C7">
        <v>64</v>
      </c>
      <c r="E7">
        <v>66</v>
      </c>
      <c r="F7">
        <v>10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4"/>
  <sheetViews>
    <sheetView zoomScaleNormal="100" workbookViewId="0">
      <selection activeCell="E41" sqref="E41:E42"/>
    </sheetView>
  </sheetViews>
  <sheetFormatPr baseColWidth="10" defaultColWidth="10.85546875" defaultRowHeight="12.75" x14ac:dyDescent="0.2"/>
  <cols>
    <col min="1" max="16384" width="10.85546875" style="10"/>
  </cols>
  <sheetData>
    <row r="2" spans="1:6" x14ac:dyDescent="0.2">
      <c r="B2" s="10" t="s">
        <v>629</v>
      </c>
      <c r="C2" s="10" t="s">
        <v>628</v>
      </c>
      <c r="D2" s="10" t="s">
        <v>627</v>
      </c>
      <c r="F2" s="10" t="s">
        <v>626</v>
      </c>
    </row>
    <row r="3" spans="1:6" x14ac:dyDescent="0.2">
      <c r="A3" s="10" t="s">
        <v>625</v>
      </c>
      <c r="B3" s="10">
        <v>457</v>
      </c>
      <c r="C3" s="10">
        <v>515</v>
      </c>
      <c r="D3" s="10">
        <v>568</v>
      </c>
      <c r="F3" s="10">
        <v>648</v>
      </c>
    </row>
    <row r="4" spans="1:6" x14ac:dyDescent="0.2">
      <c r="A4" s="10" t="s">
        <v>624</v>
      </c>
      <c r="B4" s="10">
        <v>50</v>
      </c>
      <c r="C4" s="10">
        <v>52</v>
      </c>
      <c r="D4" s="10">
        <v>55</v>
      </c>
      <c r="F4" s="10">
        <v>58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ArtenlisteRoteListe</vt:lpstr>
      <vt:lpstr>Abb3+4</vt:lpstr>
      <vt:lpstr>Abb5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Nickel</dc:creator>
  <cp:lastModifiedBy>Schwankhart, Marcel (LfU Praktikant)</cp:lastModifiedBy>
  <dcterms:created xsi:type="dcterms:W3CDTF">2023-04-30T00:25:46Z</dcterms:created>
  <dcterms:modified xsi:type="dcterms:W3CDTF">2023-11-02T13:51:15Z</dcterms:modified>
</cp:coreProperties>
</file>